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atac-my.sharepoint.com/personal/nstandifer_seatacwa_gov/Documents/Documents/Human Resources/"/>
    </mc:Choice>
  </mc:AlternateContent>
  <xr:revisionPtr revIDLastSave="0" documentId="8_{F6FCB261-36BB-43F6-9706-CA79661B336B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Final 2026 Schedule" sheetId="3" r:id="rId1"/>
  </sheets>
  <definedNames>
    <definedName name="_xlnm.Print_Area" localSheetId="0">'Final 2026 Schedule'!$A$1:$I$431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30" i="3" l="1"/>
  <c r="I429" i="3" s="1"/>
  <c r="H430" i="3"/>
  <c r="H429" i="3" s="1"/>
  <c r="G430" i="3"/>
  <c r="G429" i="3" s="1"/>
  <c r="F430" i="3"/>
  <c r="E430" i="3"/>
  <c r="E429" i="3" s="1"/>
  <c r="D430" i="3"/>
  <c r="D429" i="3" s="1"/>
  <c r="F429" i="3"/>
  <c r="I425" i="3"/>
  <c r="I424" i="3" s="1"/>
  <c r="H425" i="3"/>
  <c r="H424" i="3" s="1"/>
  <c r="G425" i="3"/>
  <c r="G424" i="3" s="1"/>
  <c r="F425" i="3"/>
  <c r="F424" i="3" s="1"/>
  <c r="E425" i="3"/>
  <c r="E424" i="3" s="1"/>
  <c r="D425" i="3"/>
  <c r="D424" i="3" s="1"/>
  <c r="I420" i="3"/>
  <c r="I419" i="3" s="1"/>
  <c r="H420" i="3"/>
  <c r="H419" i="3" s="1"/>
  <c r="G420" i="3"/>
  <c r="G419" i="3" s="1"/>
  <c r="F420" i="3"/>
  <c r="F419" i="3" s="1"/>
  <c r="E420" i="3"/>
  <c r="E419" i="3" s="1"/>
  <c r="D420" i="3"/>
  <c r="D419" i="3" s="1"/>
  <c r="I412" i="3"/>
  <c r="I411" i="3" s="1"/>
  <c r="H412" i="3"/>
  <c r="H411" i="3" s="1"/>
  <c r="G412" i="3"/>
  <c r="G411" i="3" s="1"/>
  <c r="F412" i="3"/>
  <c r="F411" i="3" s="1"/>
  <c r="E412" i="3"/>
  <c r="E411" i="3" s="1"/>
  <c r="D412" i="3"/>
  <c r="D411" i="3" s="1"/>
  <c r="I407" i="3"/>
  <c r="I406" i="3" s="1"/>
  <c r="H407" i="3"/>
  <c r="H406" i="3" s="1"/>
  <c r="G407" i="3"/>
  <c r="G406" i="3" s="1"/>
  <c r="F407" i="3"/>
  <c r="F406" i="3" s="1"/>
  <c r="E407" i="3"/>
  <c r="E406" i="3" s="1"/>
  <c r="D407" i="3"/>
  <c r="D406" i="3" s="1"/>
  <c r="I402" i="3"/>
  <c r="I401" i="3" s="1"/>
  <c r="H402" i="3"/>
  <c r="H401" i="3" s="1"/>
  <c r="G402" i="3"/>
  <c r="G401" i="3" s="1"/>
  <c r="F402" i="3"/>
  <c r="F401" i="3" s="1"/>
  <c r="E402" i="3"/>
  <c r="E401" i="3" s="1"/>
  <c r="D402" i="3"/>
  <c r="D401" i="3" s="1"/>
  <c r="I397" i="3"/>
  <c r="I396" i="3" s="1"/>
  <c r="H397" i="3"/>
  <c r="H396" i="3" s="1"/>
  <c r="G397" i="3"/>
  <c r="G396" i="3" s="1"/>
  <c r="F397" i="3"/>
  <c r="F396" i="3" s="1"/>
  <c r="E397" i="3"/>
  <c r="E396" i="3" s="1"/>
  <c r="D397" i="3"/>
  <c r="D396" i="3" s="1"/>
  <c r="I392" i="3"/>
  <c r="I391" i="3" s="1"/>
  <c r="H392" i="3"/>
  <c r="H391" i="3" s="1"/>
  <c r="G392" i="3"/>
  <c r="G391" i="3" s="1"/>
  <c r="F392" i="3"/>
  <c r="F391" i="3" s="1"/>
  <c r="E392" i="3"/>
  <c r="E391" i="3" s="1"/>
  <c r="D392" i="3"/>
  <c r="D391" i="3" s="1"/>
  <c r="I387" i="3"/>
  <c r="I386" i="3" s="1"/>
  <c r="H387" i="3"/>
  <c r="H386" i="3" s="1"/>
  <c r="G387" i="3"/>
  <c r="G386" i="3" s="1"/>
  <c r="F387" i="3"/>
  <c r="F386" i="3" s="1"/>
  <c r="E387" i="3"/>
  <c r="E386" i="3" s="1"/>
  <c r="D387" i="3"/>
  <c r="D386" i="3" s="1"/>
  <c r="I382" i="3"/>
  <c r="I381" i="3" s="1"/>
  <c r="H382" i="3"/>
  <c r="H381" i="3" s="1"/>
  <c r="G382" i="3"/>
  <c r="G381" i="3" s="1"/>
  <c r="F382" i="3"/>
  <c r="F381" i="3" s="1"/>
  <c r="E382" i="3"/>
  <c r="E381" i="3" s="1"/>
  <c r="D382" i="3"/>
  <c r="D381" i="3" s="1"/>
  <c r="I377" i="3"/>
  <c r="I376" i="3" s="1"/>
  <c r="H377" i="3"/>
  <c r="H376" i="3" s="1"/>
  <c r="G377" i="3"/>
  <c r="G376" i="3" s="1"/>
  <c r="F377" i="3"/>
  <c r="F376" i="3" s="1"/>
  <c r="E377" i="3"/>
  <c r="E376" i="3" s="1"/>
  <c r="D377" i="3"/>
  <c r="D376" i="3" s="1"/>
  <c r="I372" i="3"/>
  <c r="I371" i="3" s="1"/>
  <c r="H372" i="3"/>
  <c r="H371" i="3" s="1"/>
  <c r="G372" i="3"/>
  <c r="G371" i="3" s="1"/>
  <c r="F372" i="3"/>
  <c r="F371" i="3" s="1"/>
  <c r="E372" i="3"/>
  <c r="E371" i="3" s="1"/>
  <c r="D372" i="3"/>
  <c r="D371" i="3" s="1"/>
  <c r="I367" i="3"/>
  <c r="I366" i="3" s="1"/>
  <c r="H367" i="3"/>
  <c r="H366" i="3" s="1"/>
  <c r="G367" i="3"/>
  <c r="G366" i="3" s="1"/>
  <c r="F367" i="3"/>
  <c r="F366" i="3" s="1"/>
  <c r="E367" i="3"/>
  <c r="E366" i="3" s="1"/>
  <c r="D367" i="3"/>
  <c r="D366" i="3" s="1"/>
  <c r="I362" i="3"/>
  <c r="I361" i="3" s="1"/>
  <c r="H362" i="3"/>
  <c r="H361" i="3" s="1"/>
  <c r="G362" i="3"/>
  <c r="G361" i="3" s="1"/>
  <c r="F362" i="3"/>
  <c r="F361" i="3" s="1"/>
  <c r="E362" i="3"/>
  <c r="E361" i="3" s="1"/>
  <c r="D362" i="3"/>
  <c r="D361" i="3" s="1"/>
  <c r="I353" i="3"/>
  <c r="I352" i="3" s="1"/>
  <c r="H353" i="3"/>
  <c r="H352" i="3" s="1"/>
  <c r="G353" i="3"/>
  <c r="G352" i="3" s="1"/>
  <c r="F353" i="3"/>
  <c r="F352" i="3" s="1"/>
  <c r="E353" i="3"/>
  <c r="E352" i="3" s="1"/>
  <c r="D353" i="3"/>
  <c r="D352" i="3" s="1"/>
  <c r="I348" i="3"/>
  <c r="I347" i="3" s="1"/>
  <c r="H348" i="3"/>
  <c r="H347" i="3" s="1"/>
  <c r="G348" i="3"/>
  <c r="G347" i="3" s="1"/>
  <c r="F348" i="3"/>
  <c r="F347" i="3" s="1"/>
  <c r="E348" i="3"/>
  <c r="E347" i="3" s="1"/>
  <c r="D348" i="3"/>
  <c r="D347" i="3" s="1"/>
  <c r="I341" i="3"/>
  <c r="I340" i="3" s="1"/>
  <c r="H341" i="3"/>
  <c r="H340" i="3" s="1"/>
  <c r="G341" i="3"/>
  <c r="G340" i="3" s="1"/>
  <c r="F341" i="3"/>
  <c r="F340" i="3" s="1"/>
  <c r="E341" i="3"/>
  <c r="E340" i="3" s="1"/>
  <c r="D341" i="3"/>
  <c r="D340" i="3" s="1"/>
  <c r="I335" i="3"/>
  <c r="I334" i="3" s="1"/>
  <c r="H335" i="3"/>
  <c r="H334" i="3" s="1"/>
  <c r="G335" i="3"/>
  <c r="G334" i="3" s="1"/>
  <c r="F335" i="3"/>
  <c r="F334" i="3" s="1"/>
  <c r="E335" i="3"/>
  <c r="E334" i="3" s="1"/>
  <c r="D335" i="3"/>
  <c r="D334" i="3" s="1"/>
  <c r="I329" i="3"/>
  <c r="I328" i="3" s="1"/>
  <c r="H329" i="3"/>
  <c r="H328" i="3" s="1"/>
  <c r="G329" i="3"/>
  <c r="G328" i="3" s="1"/>
  <c r="F329" i="3"/>
  <c r="F328" i="3" s="1"/>
  <c r="E329" i="3"/>
  <c r="E328" i="3" s="1"/>
  <c r="D329" i="3"/>
  <c r="D328" i="3" s="1"/>
  <c r="I324" i="3"/>
  <c r="I323" i="3" s="1"/>
  <c r="H324" i="3"/>
  <c r="H323" i="3" s="1"/>
  <c r="G324" i="3"/>
  <c r="G323" i="3" s="1"/>
  <c r="F324" i="3"/>
  <c r="F323" i="3" s="1"/>
  <c r="E324" i="3"/>
  <c r="E323" i="3" s="1"/>
  <c r="D324" i="3"/>
  <c r="D323" i="3" s="1"/>
  <c r="I315" i="3"/>
  <c r="I314" i="3" s="1"/>
  <c r="H315" i="3"/>
  <c r="H314" i="3" s="1"/>
  <c r="G315" i="3"/>
  <c r="G314" i="3" s="1"/>
  <c r="F315" i="3"/>
  <c r="F314" i="3" s="1"/>
  <c r="E315" i="3"/>
  <c r="E314" i="3" s="1"/>
  <c r="D315" i="3"/>
  <c r="D314" i="3" s="1"/>
  <c r="I310" i="3"/>
  <c r="I309" i="3" s="1"/>
  <c r="H310" i="3"/>
  <c r="H309" i="3" s="1"/>
  <c r="G310" i="3"/>
  <c r="G309" i="3" s="1"/>
  <c r="F310" i="3"/>
  <c r="F309" i="3" s="1"/>
  <c r="E310" i="3"/>
  <c r="E309" i="3" s="1"/>
  <c r="D310" i="3"/>
  <c r="D309" i="3" s="1"/>
  <c r="I305" i="3"/>
  <c r="I304" i="3" s="1"/>
  <c r="H305" i="3"/>
  <c r="H304" i="3" s="1"/>
  <c r="G305" i="3"/>
  <c r="G304" i="3" s="1"/>
  <c r="F305" i="3"/>
  <c r="F304" i="3" s="1"/>
  <c r="E305" i="3"/>
  <c r="E304" i="3" s="1"/>
  <c r="D305" i="3"/>
  <c r="D304" i="3" s="1"/>
  <c r="I299" i="3"/>
  <c r="I298" i="3" s="1"/>
  <c r="H299" i="3"/>
  <c r="H298" i="3" s="1"/>
  <c r="G299" i="3"/>
  <c r="G298" i="3" s="1"/>
  <c r="F299" i="3"/>
  <c r="F298" i="3" s="1"/>
  <c r="E299" i="3"/>
  <c r="E298" i="3" s="1"/>
  <c r="D299" i="3"/>
  <c r="D298" i="3" s="1"/>
  <c r="I288" i="3"/>
  <c r="I287" i="3" s="1"/>
  <c r="H288" i="3"/>
  <c r="H287" i="3" s="1"/>
  <c r="G288" i="3"/>
  <c r="G287" i="3" s="1"/>
  <c r="F288" i="3"/>
  <c r="F287" i="3" s="1"/>
  <c r="E288" i="3"/>
  <c r="E287" i="3" s="1"/>
  <c r="D288" i="3"/>
  <c r="D287" i="3"/>
  <c r="I283" i="3"/>
  <c r="I282" i="3" s="1"/>
  <c r="H283" i="3"/>
  <c r="H282" i="3" s="1"/>
  <c r="G283" i="3"/>
  <c r="G282" i="3" s="1"/>
  <c r="F283" i="3"/>
  <c r="F282" i="3" s="1"/>
  <c r="E283" i="3"/>
  <c r="E282" i="3" s="1"/>
  <c r="D283" i="3"/>
  <c r="D282" i="3" s="1"/>
  <c r="I277" i="3"/>
  <c r="I276" i="3" s="1"/>
  <c r="H277" i="3"/>
  <c r="H276" i="3" s="1"/>
  <c r="G277" i="3"/>
  <c r="G276" i="3" s="1"/>
  <c r="F277" i="3"/>
  <c r="F276" i="3" s="1"/>
  <c r="E277" i="3"/>
  <c r="E276" i="3" s="1"/>
  <c r="D277" i="3"/>
  <c r="D276" i="3" s="1"/>
  <c r="I271" i="3"/>
  <c r="I270" i="3" s="1"/>
  <c r="H271" i="3"/>
  <c r="H270" i="3" s="1"/>
  <c r="G271" i="3"/>
  <c r="G270" i="3" s="1"/>
  <c r="F271" i="3"/>
  <c r="F270" i="3" s="1"/>
  <c r="E271" i="3"/>
  <c r="E270" i="3" s="1"/>
  <c r="D271" i="3"/>
  <c r="D270" i="3" s="1"/>
  <c r="I261" i="3"/>
  <c r="I260" i="3" s="1"/>
  <c r="H261" i="3"/>
  <c r="H260" i="3" s="1"/>
  <c r="G261" i="3"/>
  <c r="G260" i="3" s="1"/>
  <c r="F261" i="3"/>
  <c r="F260" i="3" s="1"/>
  <c r="E261" i="3"/>
  <c r="E260" i="3" s="1"/>
  <c r="D261" i="3"/>
  <c r="D260" i="3" s="1"/>
  <c r="I255" i="3"/>
  <c r="I254" i="3" s="1"/>
  <c r="H255" i="3"/>
  <c r="H254" i="3" s="1"/>
  <c r="G255" i="3"/>
  <c r="G254" i="3" s="1"/>
  <c r="F255" i="3"/>
  <c r="F254" i="3" s="1"/>
  <c r="E255" i="3"/>
  <c r="E254" i="3" s="1"/>
  <c r="D255" i="3"/>
  <c r="D254" i="3"/>
  <c r="I250" i="3"/>
  <c r="I249" i="3" s="1"/>
  <c r="H250" i="3"/>
  <c r="H249" i="3" s="1"/>
  <c r="G250" i="3"/>
  <c r="G249" i="3" s="1"/>
  <c r="F250" i="3"/>
  <c r="F249" i="3" s="1"/>
  <c r="E250" i="3"/>
  <c r="E249" i="3" s="1"/>
  <c r="D250" i="3"/>
  <c r="D249" i="3" s="1"/>
  <c r="I244" i="3"/>
  <c r="I243" i="3" s="1"/>
  <c r="H244" i="3"/>
  <c r="H243" i="3" s="1"/>
  <c r="G244" i="3"/>
  <c r="G243" i="3" s="1"/>
  <c r="F244" i="3"/>
  <c r="F243" i="3" s="1"/>
  <c r="E244" i="3"/>
  <c r="E243" i="3" s="1"/>
  <c r="D244" i="3"/>
  <c r="D243" i="3" s="1"/>
  <c r="I238" i="3"/>
  <c r="I237" i="3" s="1"/>
  <c r="H238" i="3"/>
  <c r="H237" i="3" s="1"/>
  <c r="G238" i="3"/>
  <c r="G237" i="3" s="1"/>
  <c r="F238" i="3"/>
  <c r="F237" i="3" s="1"/>
  <c r="E238" i="3"/>
  <c r="E237" i="3" s="1"/>
  <c r="D238" i="3"/>
  <c r="D237" i="3" s="1"/>
  <c r="I232" i="3"/>
  <c r="I231" i="3" s="1"/>
  <c r="H232" i="3"/>
  <c r="H231" i="3" s="1"/>
  <c r="G232" i="3"/>
  <c r="G231" i="3" s="1"/>
  <c r="F232" i="3"/>
  <c r="F231" i="3" s="1"/>
  <c r="E232" i="3"/>
  <c r="E231" i="3" s="1"/>
  <c r="D232" i="3"/>
  <c r="D231" i="3" s="1"/>
  <c r="I225" i="3"/>
  <c r="I224" i="3" s="1"/>
  <c r="H225" i="3"/>
  <c r="H224" i="3" s="1"/>
  <c r="G225" i="3"/>
  <c r="G224" i="3" s="1"/>
  <c r="F225" i="3"/>
  <c r="F224" i="3" s="1"/>
  <c r="E225" i="3"/>
  <c r="E224" i="3" s="1"/>
  <c r="D225" i="3"/>
  <c r="D224" i="3" s="1"/>
  <c r="I220" i="3"/>
  <c r="I219" i="3" s="1"/>
  <c r="H220" i="3"/>
  <c r="H219" i="3" s="1"/>
  <c r="G220" i="3"/>
  <c r="G219" i="3" s="1"/>
  <c r="F220" i="3"/>
  <c r="F219" i="3" s="1"/>
  <c r="E220" i="3"/>
  <c r="E219" i="3" s="1"/>
  <c r="D220" i="3"/>
  <c r="D219" i="3" s="1"/>
  <c r="I215" i="3"/>
  <c r="I214" i="3" s="1"/>
  <c r="H215" i="3"/>
  <c r="H214" i="3" s="1"/>
  <c r="G215" i="3"/>
  <c r="G214" i="3" s="1"/>
  <c r="F215" i="3"/>
  <c r="F214" i="3" s="1"/>
  <c r="E215" i="3"/>
  <c r="E214" i="3" s="1"/>
  <c r="D215" i="3"/>
  <c r="D214" i="3" s="1"/>
  <c r="I210" i="3"/>
  <c r="I209" i="3" s="1"/>
  <c r="H210" i="3"/>
  <c r="H209" i="3" s="1"/>
  <c r="G210" i="3"/>
  <c r="G209" i="3" s="1"/>
  <c r="F210" i="3"/>
  <c r="E210" i="3"/>
  <c r="E209" i="3" s="1"/>
  <c r="D210" i="3"/>
  <c r="D209" i="3" s="1"/>
  <c r="F209" i="3"/>
  <c r="I205" i="3"/>
  <c r="I204" i="3" s="1"/>
  <c r="H205" i="3"/>
  <c r="H204" i="3" s="1"/>
  <c r="G205" i="3"/>
  <c r="G204" i="3" s="1"/>
  <c r="F205" i="3"/>
  <c r="F204" i="3" s="1"/>
  <c r="E205" i="3"/>
  <c r="E204" i="3" s="1"/>
  <c r="D205" i="3"/>
  <c r="D204" i="3" s="1"/>
  <c r="I200" i="3"/>
  <c r="I199" i="3" s="1"/>
  <c r="H200" i="3"/>
  <c r="H199" i="3" s="1"/>
  <c r="G200" i="3"/>
  <c r="G199" i="3" s="1"/>
  <c r="F200" i="3"/>
  <c r="F199" i="3" s="1"/>
  <c r="E200" i="3"/>
  <c r="E199" i="3" s="1"/>
  <c r="D200" i="3"/>
  <c r="D199" i="3" s="1"/>
  <c r="I195" i="3"/>
  <c r="I194" i="3" s="1"/>
  <c r="H195" i="3"/>
  <c r="H194" i="3" s="1"/>
  <c r="G195" i="3"/>
  <c r="G194" i="3" s="1"/>
  <c r="F195" i="3"/>
  <c r="F194" i="3" s="1"/>
  <c r="E195" i="3"/>
  <c r="E194" i="3" s="1"/>
  <c r="D195" i="3"/>
  <c r="D194" i="3" s="1"/>
  <c r="I189" i="3"/>
  <c r="I188" i="3" s="1"/>
  <c r="H189" i="3"/>
  <c r="H188" i="3" s="1"/>
  <c r="G189" i="3"/>
  <c r="G188" i="3" s="1"/>
  <c r="F189" i="3"/>
  <c r="F188" i="3" s="1"/>
  <c r="E189" i="3"/>
  <c r="E188" i="3" s="1"/>
  <c r="D189" i="3"/>
  <c r="D188" i="3" s="1"/>
  <c r="I184" i="3"/>
  <c r="I183" i="3" s="1"/>
  <c r="H184" i="3"/>
  <c r="H183" i="3" s="1"/>
  <c r="G184" i="3"/>
  <c r="G183" i="3" s="1"/>
  <c r="F184" i="3"/>
  <c r="F183" i="3" s="1"/>
  <c r="E184" i="3"/>
  <c r="E183" i="3" s="1"/>
  <c r="D184" i="3"/>
  <c r="D183" i="3" s="1"/>
  <c r="I179" i="3"/>
  <c r="I178" i="3" s="1"/>
  <c r="H179" i="3"/>
  <c r="H178" i="3" s="1"/>
  <c r="G179" i="3"/>
  <c r="G178" i="3" s="1"/>
  <c r="F179" i="3"/>
  <c r="F178" i="3" s="1"/>
  <c r="E179" i="3"/>
  <c r="E178" i="3" s="1"/>
  <c r="D179" i="3"/>
  <c r="D178" i="3" s="1"/>
  <c r="I174" i="3"/>
  <c r="I173" i="3" s="1"/>
  <c r="H174" i="3"/>
  <c r="H173" i="3" s="1"/>
  <c r="G174" i="3"/>
  <c r="G173" i="3" s="1"/>
  <c r="F174" i="3"/>
  <c r="F173" i="3" s="1"/>
  <c r="E174" i="3"/>
  <c r="E173" i="3" s="1"/>
  <c r="D174" i="3"/>
  <c r="D173" i="3" s="1"/>
  <c r="I169" i="3"/>
  <c r="I168" i="3" s="1"/>
  <c r="H169" i="3"/>
  <c r="H168" i="3" s="1"/>
  <c r="G169" i="3"/>
  <c r="G168" i="3" s="1"/>
  <c r="F169" i="3"/>
  <c r="F168" i="3" s="1"/>
  <c r="E169" i="3"/>
  <c r="E168" i="3" s="1"/>
  <c r="D169" i="3"/>
  <c r="D168" i="3" s="1"/>
  <c r="I164" i="3"/>
  <c r="I163" i="3" s="1"/>
  <c r="H164" i="3"/>
  <c r="H163" i="3" s="1"/>
  <c r="G164" i="3"/>
  <c r="G163" i="3" s="1"/>
  <c r="F164" i="3"/>
  <c r="F163" i="3" s="1"/>
  <c r="E164" i="3"/>
  <c r="E163" i="3" s="1"/>
  <c r="D164" i="3"/>
  <c r="D163" i="3" s="1"/>
  <c r="I159" i="3"/>
  <c r="I158" i="3" s="1"/>
  <c r="H159" i="3"/>
  <c r="H158" i="3" s="1"/>
  <c r="G159" i="3"/>
  <c r="G158" i="3" s="1"/>
  <c r="F159" i="3"/>
  <c r="F158" i="3" s="1"/>
  <c r="E159" i="3"/>
  <c r="E158" i="3" s="1"/>
  <c r="D159" i="3"/>
  <c r="D158" i="3" s="1"/>
  <c r="I154" i="3"/>
  <c r="I153" i="3" s="1"/>
  <c r="H154" i="3"/>
  <c r="H153" i="3" s="1"/>
  <c r="G154" i="3"/>
  <c r="G153" i="3" s="1"/>
  <c r="F154" i="3"/>
  <c r="F153" i="3" s="1"/>
  <c r="E154" i="3"/>
  <c r="E153" i="3" s="1"/>
  <c r="D154" i="3"/>
  <c r="D153" i="3" s="1"/>
  <c r="I149" i="3"/>
  <c r="I148" i="3" s="1"/>
  <c r="H149" i="3"/>
  <c r="H148" i="3" s="1"/>
  <c r="G149" i="3"/>
  <c r="G148" i="3" s="1"/>
  <c r="F149" i="3"/>
  <c r="F148" i="3" s="1"/>
  <c r="E149" i="3"/>
  <c r="E148" i="3" s="1"/>
  <c r="D149" i="3"/>
  <c r="D148" i="3" s="1"/>
  <c r="I144" i="3"/>
  <c r="I143" i="3" s="1"/>
  <c r="H144" i="3"/>
  <c r="H143" i="3" s="1"/>
  <c r="G144" i="3"/>
  <c r="G143" i="3" s="1"/>
  <c r="F144" i="3"/>
  <c r="F143" i="3" s="1"/>
  <c r="E144" i="3"/>
  <c r="E143" i="3" s="1"/>
  <c r="D144" i="3"/>
  <c r="D143" i="3" s="1"/>
  <c r="I139" i="3"/>
  <c r="I138" i="3" s="1"/>
  <c r="H139" i="3"/>
  <c r="H138" i="3" s="1"/>
  <c r="G139" i="3"/>
  <c r="G138" i="3" s="1"/>
  <c r="F139" i="3"/>
  <c r="F138" i="3" s="1"/>
  <c r="E139" i="3"/>
  <c r="E138" i="3" s="1"/>
  <c r="D139" i="3"/>
  <c r="D138" i="3" s="1"/>
  <c r="I134" i="3"/>
  <c r="I133" i="3" s="1"/>
  <c r="H134" i="3"/>
  <c r="H133" i="3" s="1"/>
  <c r="G134" i="3"/>
  <c r="G133" i="3" s="1"/>
  <c r="F134" i="3"/>
  <c r="F133" i="3" s="1"/>
  <c r="E134" i="3"/>
  <c r="E133" i="3" s="1"/>
  <c r="D134" i="3"/>
  <c r="D133" i="3" s="1"/>
  <c r="I129" i="3"/>
  <c r="I128" i="3" s="1"/>
  <c r="H129" i="3"/>
  <c r="H128" i="3" s="1"/>
  <c r="G129" i="3"/>
  <c r="G128" i="3" s="1"/>
  <c r="F129" i="3"/>
  <c r="F128" i="3" s="1"/>
  <c r="E129" i="3"/>
  <c r="E128" i="3" s="1"/>
  <c r="D129" i="3"/>
  <c r="D128" i="3" s="1"/>
  <c r="I124" i="3"/>
  <c r="I123" i="3" s="1"/>
  <c r="H124" i="3"/>
  <c r="H123" i="3" s="1"/>
  <c r="G124" i="3"/>
  <c r="G123" i="3" s="1"/>
  <c r="F124" i="3"/>
  <c r="F123" i="3" s="1"/>
  <c r="E124" i="3"/>
  <c r="E123" i="3" s="1"/>
  <c r="D124" i="3"/>
  <c r="D123" i="3" s="1"/>
  <c r="I119" i="3"/>
  <c r="I118" i="3" s="1"/>
  <c r="H119" i="3"/>
  <c r="H118" i="3" s="1"/>
  <c r="G119" i="3"/>
  <c r="G118" i="3" s="1"/>
  <c r="F119" i="3"/>
  <c r="F118" i="3" s="1"/>
  <c r="E119" i="3"/>
  <c r="E118" i="3" s="1"/>
  <c r="D119" i="3"/>
  <c r="D118" i="3" s="1"/>
  <c r="I114" i="3"/>
  <c r="I113" i="3" s="1"/>
  <c r="H114" i="3"/>
  <c r="H113" i="3" s="1"/>
  <c r="G114" i="3"/>
  <c r="G113" i="3" s="1"/>
  <c r="F114" i="3"/>
  <c r="F113" i="3" s="1"/>
  <c r="E114" i="3"/>
  <c r="E113" i="3" s="1"/>
  <c r="D114" i="3"/>
  <c r="D113" i="3" s="1"/>
  <c r="I109" i="3"/>
  <c r="I108" i="3" s="1"/>
  <c r="H109" i="3"/>
  <c r="H108" i="3" s="1"/>
  <c r="G109" i="3"/>
  <c r="G108" i="3" s="1"/>
  <c r="F109" i="3"/>
  <c r="F108" i="3" s="1"/>
  <c r="E109" i="3"/>
  <c r="E108" i="3" s="1"/>
  <c r="D109" i="3"/>
  <c r="D108" i="3" s="1"/>
  <c r="I104" i="3"/>
  <c r="I103" i="3" s="1"/>
  <c r="H104" i="3"/>
  <c r="H103" i="3" s="1"/>
  <c r="G104" i="3"/>
  <c r="G103" i="3" s="1"/>
  <c r="F104" i="3"/>
  <c r="F103" i="3" s="1"/>
  <c r="E104" i="3"/>
  <c r="E103" i="3" s="1"/>
  <c r="D104" i="3"/>
  <c r="D103" i="3" s="1"/>
  <c r="I100" i="3"/>
  <c r="I99" i="3" s="1"/>
  <c r="H100" i="3"/>
  <c r="H99" i="3" s="1"/>
  <c r="G100" i="3"/>
  <c r="G99" i="3" s="1"/>
  <c r="F100" i="3"/>
  <c r="F99" i="3" s="1"/>
  <c r="E100" i="3"/>
  <c r="E99" i="3" s="1"/>
  <c r="D100" i="3"/>
  <c r="D99" i="3" s="1"/>
  <c r="I96" i="3"/>
  <c r="I95" i="3" s="1"/>
  <c r="H96" i="3"/>
  <c r="H95" i="3" s="1"/>
  <c r="G96" i="3"/>
  <c r="G95" i="3" s="1"/>
  <c r="F96" i="3"/>
  <c r="F95" i="3" s="1"/>
  <c r="E96" i="3"/>
  <c r="E95" i="3" s="1"/>
  <c r="D96" i="3"/>
  <c r="D95" i="3" s="1"/>
  <c r="I92" i="3"/>
  <c r="I91" i="3" s="1"/>
  <c r="H92" i="3"/>
  <c r="H91" i="3" s="1"/>
  <c r="G92" i="3"/>
  <c r="G91" i="3" s="1"/>
  <c r="F92" i="3"/>
  <c r="F91" i="3" s="1"/>
  <c r="E92" i="3"/>
  <c r="E91" i="3" s="1"/>
  <c r="D92" i="3"/>
  <c r="D91" i="3" s="1"/>
  <c r="I88" i="3"/>
  <c r="I87" i="3" s="1"/>
  <c r="H88" i="3"/>
  <c r="H87" i="3" s="1"/>
  <c r="G88" i="3"/>
  <c r="G87" i="3" s="1"/>
  <c r="F88" i="3"/>
  <c r="F87" i="3" s="1"/>
  <c r="E88" i="3"/>
  <c r="E87" i="3" s="1"/>
  <c r="D88" i="3"/>
  <c r="D87" i="3" s="1"/>
  <c r="I84" i="3"/>
  <c r="I83" i="3" s="1"/>
  <c r="H84" i="3"/>
  <c r="H83" i="3" s="1"/>
  <c r="G84" i="3"/>
  <c r="G83" i="3" s="1"/>
  <c r="F84" i="3"/>
  <c r="F83" i="3" s="1"/>
  <c r="E84" i="3"/>
  <c r="E83" i="3" s="1"/>
  <c r="D84" i="3"/>
  <c r="D83" i="3" s="1"/>
  <c r="I80" i="3"/>
  <c r="I79" i="3" s="1"/>
  <c r="H80" i="3"/>
  <c r="H79" i="3" s="1"/>
  <c r="G80" i="3"/>
  <c r="G79" i="3" s="1"/>
  <c r="F80" i="3"/>
  <c r="F79" i="3" s="1"/>
  <c r="E80" i="3"/>
  <c r="E79" i="3" s="1"/>
  <c r="D80" i="3"/>
  <c r="D79" i="3" s="1"/>
  <c r="I76" i="3"/>
  <c r="I75" i="3" s="1"/>
  <c r="H76" i="3"/>
  <c r="H75" i="3" s="1"/>
  <c r="G76" i="3"/>
  <c r="G75" i="3" s="1"/>
  <c r="F76" i="3"/>
  <c r="F75" i="3" s="1"/>
  <c r="E76" i="3"/>
  <c r="E75" i="3" s="1"/>
  <c r="D76" i="3"/>
  <c r="D75" i="3" s="1"/>
  <c r="I72" i="3"/>
  <c r="I71" i="3" s="1"/>
  <c r="H72" i="3"/>
  <c r="H71" i="3" s="1"/>
  <c r="G72" i="3"/>
  <c r="G71" i="3" s="1"/>
  <c r="F72" i="3"/>
  <c r="F71" i="3" s="1"/>
  <c r="E72" i="3"/>
  <c r="E71" i="3" s="1"/>
  <c r="D72" i="3"/>
  <c r="D71" i="3" s="1"/>
  <c r="I67" i="3"/>
  <c r="I66" i="3" s="1"/>
  <c r="H67" i="3"/>
  <c r="H66" i="3" s="1"/>
  <c r="G67" i="3"/>
  <c r="G66" i="3" s="1"/>
  <c r="F67" i="3"/>
  <c r="F66" i="3" s="1"/>
  <c r="E67" i="3"/>
  <c r="E66" i="3" s="1"/>
  <c r="D67" i="3"/>
  <c r="D66" i="3" s="1"/>
  <c r="D11" i="3"/>
  <c r="D10" i="3" s="1"/>
  <c r="E9" i="3"/>
  <c r="E11" i="3" l="1"/>
  <c r="F9" i="3"/>
  <c r="D17" i="3"/>
  <c r="D19" i="3" l="1"/>
  <c r="E10" i="3"/>
  <c r="D18" i="3" s="1"/>
  <c r="G9" i="3"/>
  <c r="F11" i="3"/>
  <c r="E17" i="3"/>
  <c r="D25" i="3" s="1"/>
  <c r="H9" i="3" l="1"/>
  <c r="F17" i="3"/>
  <c r="E25" i="3" s="1"/>
  <c r="D33" i="3" s="1"/>
  <c r="G11" i="3"/>
  <c r="F10" i="3"/>
  <c r="E18" i="3" s="1"/>
  <c r="D26" i="3" s="1"/>
  <c r="E19" i="3"/>
  <c r="D27" i="3" s="1"/>
  <c r="I9" i="3" l="1"/>
  <c r="H11" i="3"/>
  <c r="G17" i="3"/>
  <c r="F25" i="3" s="1"/>
  <c r="E33" i="3" s="1"/>
  <c r="D41" i="3" s="1"/>
  <c r="F19" i="3"/>
  <c r="E27" i="3" s="1"/>
  <c r="D35" i="3" s="1"/>
  <c r="G10" i="3"/>
  <c r="F18" i="3" s="1"/>
  <c r="E26" i="3" s="1"/>
  <c r="D34" i="3" s="1"/>
  <c r="I11" i="3" l="1"/>
  <c r="H17" i="3"/>
  <c r="G25" i="3" s="1"/>
  <c r="F33" i="3" s="1"/>
  <c r="E41" i="3" s="1"/>
  <c r="D49" i="3" s="1"/>
  <c r="I13" i="3"/>
  <c r="H10" i="3"/>
  <c r="G18" i="3" s="1"/>
  <c r="F26" i="3" s="1"/>
  <c r="E34" i="3" s="1"/>
  <c r="D42" i="3" s="1"/>
  <c r="G19" i="3"/>
  <c r="F27" i="3" s="1"/>
  <c r="E35" i="3" s="1"/>
  <c r="D43" i="3" s="1"/>
  <c r="I15" i="3" l="1"/>
  <c r="H19" i="3"/>
  <c r="G27" i="3" s="1"/>
  <c r="F35" i="3" s="1"/>
  <c r="E43" i="3" s="1"/>
  <c r="D51" i="3" s="1"/>
  <c r="I10" i="3"/>
  <c r="I17" i="3"/>
  <c r="H21" i="3"/>
  <c r="G29" i="3" s="1"/>
  <c r="F37" i="3" s="1"/>
  <c r="E45" i="3" s="1"/>
  <c r="D53" i="3" s="1"/>
  <c r="H13" i="3"/>
  <c r="I19" i="3" l="1"/>
  <c r="H23" i="3"/>
  <c r="G31" i="3" s="1"/>
  <c r="F39" i="3" s="1"/>
  <c r="E47" i="3" s="1"/>
  <c r="D55" i="3" s="1"/>
  <c r="H15" i="3"/>
  <c r="I14" i="3"/>
  <c r="H18" i="3"/>
  <c r="G26" i="3" s="1"/>
  <c r="F34" i="3" s="1"/>
  <c r="E42" i="3" s="1"/>
  <c r="D50" i="3" s="1"/>
  <c r="I21" i="3"/>
  <c r="H25" i="3"/>
  <c r="G33" i="3" s="1"/>
  <c r="F41" i="3" s="1"/>
  <c r="E49" i="3" s="1"/>
  <c r="D57" i="3" s="1"/>
  <c r="G13" i="3"/>
  <c r="G21" i="3"/>
  <c r="F29" i="3" s="1"/>
  <c r="E37" i="3" s="1"/>
  <c r="D45" i="3" s="1"/>
  <c r="I23" i="3" l="1"/>
  <c r="H27" i="3"/>
  <c r="G35" i="3" s="1"/>
  <c r="F43" i="3" s="1"/>
  <c r="E51" i="3" s="1"/>
  <c r="D59" i="3" s="1"/>
  <c r="G23" i="3"/>
  <c r="F31" i="3" s="1"/>
  <c r="E39" i="3" s="1"/>
  <c r="D47" i="3" s="1"/>
  <c r="G15" i="3"/>
  <c r="H22" i="3"/>
  <c r="G30" i="3" s="1"/>
  <c r="F38" i="3" s="1"/>
  <c r="E46" i="3" s="1"/>
  <c r="D54" i="3" s="1"/>
  <c r="I18" i="3"/>
  <c r="H14" i="3"/>
  <c r="I25" i="3"/>
  <c r="H29" i="3"/>
  <c r="G37" i="3" s="1"/>
  <c r="F45" i="3" s="1"/>
  <c r="E53" i="3" s="1"/>
  <c r="D61" i="3" s="1"/>
  <c r="F13" i="3"/>
  <c r="F21" i="3"/>
  <c r="E29" i="3" s="1"/>
  <c r="D37" i="3" s="1"/>
  <c r="I27" i="3" l="1"/>
  <c r="H31" i="3"/>
  <c r="G39" i="3" s="1"/>
  <c r="F47" i="3" s="1"/>
  <c r="E55" i="3" s="1"/>
  <c r="D63" i="3" s="1"/>
  <c r="F15" i="3"/>
  <c r="F23" i="3"/>
  <c r="E31" i="3" s="1"/>
  <c r="D39" i="3" s="1"/>
  <c r="I22" i="3"/>
  <c r="H26" i="3"/>
  <c r="G34" i="3" s="1"/>
  <c r="F42" i="3" s="1"/>
  <c r="E50" i="3" s="1"/>
  <c r="D58" i="3" s="1"/>
  <c r="G22" i="3"/>
  <c r="F30" i="3" s="1"/>
  <c r="E38" i="3" s="1"/>
  <c r="D46" i="3" s="1"/>
  <c r="G14" i="3"/>
  <c r="I29" i="3"/>
  <c r="H33" i="3"/>
  <c r="G41" i="3" s="1"/>
  <c r="F49" i="3" s="1"/>
  <c r="E57" i="3" s="1"/>
  <c r="E21" i="3"/>
  <c r="D29" i="3" s="1"/>
  <c r="E13" i="3"/>
  <c r="H35" i="3" l="1"/>
  <c r="G43" i="3" s="1"/>
  <c r="F51" i="3" s="1"/>
  <c r="E59" i="3" s="1"/>
  <c r="I31" i="3"/>
  <c r="E23" i="3"/>
  <c r="D31" i="3" s="1"/>
  <c r="E15" i="3"/>
  <c r="H30" i="3"/>
  <c r="G38" i="3" s="1"/>
  <c r="F46" i="3" s="1"/>
  <c r="E54" i="3" s="1"/>
  <c r="D62" i="3" s="1"/>
  <c r="I26" i="3"/>
  <c r="F22" i="3"/>
  <c r="E30" i="3" s="1"/>
  <c r="D38" i="3" s="1"/>
  <c r="F14" i="3"/>
  <c r="I33" i="3"/>
  <c r="H37" i="3"/>
  <c r="G45" i="3" s="1"/>
  <c r="F53" i="3" s="1"/>
  <c r="E61" i="3" s="1"/>
  <c r="D13" i="3"/>
  <c r="D21" i="3"/>
  <c r="I35" i="3" l="1"/>
  <c r="H39" i="3"/>
  <c r="G47" i="3" s="1"/>
  <c r="F55" i="3" s="1"/>
  <c r="E63" i="3" s="1"/>
  <c r="D15" i="3"/>
  <c r="D23" i="3"/>
  <c r="I30" i="3"/>
  <c r="H34" i="3"/>
  <c r="G42" i="3" s="1"/>
  <c r="F50" i="3" s="1"/>
  <c r="E58" i="3" s="1"/>
  <c r="E22" i="3"/>
  <c r="D30" i="3" s="1"/>
  <c r="E14" i="3"/>
  <c r="H41" i="3"/>
  <c r="G49" i="3" s="1"/>
  <c r="F57" i="3" s="1"/>
  <c r="I37" i="3"/>
  <c r="I39" i="3" l="1"/>
  <c r="H43" i="3"/>
  <c r="G51" i="3" s="1"/>
  <c r="F59" i="3" s="1"/>
  <c r="I34" i="3"/>
  <c r="H38" i="3"/>
  <c r="G46" i="3" s="1"/>
  <c r="F54" i="3" s="1"/>
  <c r="E62" i="3" s="1"/>
  <c r="D22" i="3"/>
  <c r="D14" i="3"/>
  <c r="I41" i="3"/>
  <c r="H45" i="3"/>
  <c r="G53" i="3" s="1"/>
  <c r="F61" i="3" s="1"/>
  <c r="I43" i="3" l="1"/>
  <c r="H47" i="3"/>
  <c r="G55" i="3" s="1"/>
  <c r="F63" i="3" s="1"/>
  <c r="I38" i="3"/>
  <c r="H42" i="3"/>
  <c r="G50" i="3" s="1"/>
  <c r="F58" i="3" s="1"/>
  <c r="H49" i="3"/>
  <c r="G57" i="3" s="1"/>
  <c r="I45" i="3"/>
  <c r="I47" i="3" l="1"/>
  <c r="H51" i="3"/>
  <c r="G59" i="3" s="1"/>
  <c r="H46" i="3"/>
  <c r="G54" i="3" s="1"/>
  <c r="F62" i="3" s="1"/>
  <c r="I42" i="3"/>
  <c r="I49" i="3"/>
  <c r="H53" i="3"/>
  <c r="G61" i="3" s="1"/>
  <c r="I51" i="3" l="1"/>
  <c r="H55" i="3"/>
  <c r="G63" i="3" s="1"/>
  <c r="I46" i="3"/>
  <c r="H50" i="3"/>
  <c r="G58" i="3" s="1"/>
  <c r="I53" i="3"/>
  <c r="H57" i="3"/>
  <c r="I55" i="3" l="1"/>
  <c r="H59" i="3"/>
  <c r="H54" i="3"/>
  <c r="G62" i="3" s="1"/>
  <c r="I50" i="3"/>
  <c r="I57" i="3"/>
  <c r="I61" i="3" s="1"/>
  <c r="H61" i="3"/>
  <c r="I59" i="3" l="1"/>
  <c r="I63" i="3" s="1"/>
  <c r="H63" i="3"/>
  <c r="I54" i="3"/>
  <c r="H58" i="3"/>
  <c r="I58" i="3" l="1"/>
  <c r="I62" i="3" s="1"/>
  <c r="H62" i="3"/>
</calcChain>
</file>

<file path=xl/sharedStrings.xml><?xml version="1.0" encoding="utf-8"?>
<sst xmlns="http://schemas.openxmlformats.org/spreadsheetml/2006/main" count="160" uniqueCount="156">
  <si>
    <t>CITY OF SEATAC</t>
  </si>
  <si>
    <t>RANGE</t>
  </si>
  <si>
    <t>Hourly</t>
  </si>
  <si>
    <t>Monthly</t>
  </si>
  <si>
    <t>Annually</t>
  </si>
  <si>
    <t>1A</t>
  </si>
  <si>
    <t>2A</t>
  </si>
  <si>
    <t>3A</t>
  </si>
  <si>
    <t>4A</t>
  </si>
  <si>
    <t>5A</t>
  </si>
  <si>
    <t>6A</t>
  </si>
  <si>
    <t>7A</t>
  </si>
  <si>
    <t>8A</t>
  </si>
  <si>
    <t>9A</t>
  </si>
  <si>
    <t>10A</t>
  </si>
  <si>
    <t>11A</t>
  </si>
  <si>
    <t>12A</t>
  </si>
  <si>
    <t>13A</t>
  </si>
  <si>
    <t>14A</t>
  </si>
  <si>
    <t>15A</t>
  </si>
  <si>
    <t>17A</t>
  </si>
  <si>
    <t>18A</t>
  </si>
  <si>
    <t>19A</t>
  </si>
  <si>
    <t>20A</t>
  </si>
  <si>
    <t>21A</t>
  </si>
  <si>
    <t>22A</t>
  </si>
  <si>
    <t>23A</t>
  </si>
  <si>
    <t xml:space="preserve"> </t>
  </si>
  <si>
    <t>Payroll Coordinator</t>
  </si>
  <si>
    <t>GIS Analyst</t>
  </si>
  <si>
    <t>Information Systems Technician</t>
  </si>
  <si>
    <t>Recreation Program Specialist</t>
  </si>
  <si>
    <t>CLASSIFICATIONS</t>
  </si>
  <si>
    <t>Administrative Assistant 3</t>
  </si>
  <si>
    <t>Permit Coordinator</t>
  </si>
  <si>
    <t>Executive Assistant</t>
  </si>
  <si>
    <t>Treasury Operations Manager</t>
  </si>
  <si>
    <t>Public Works Inspection Supervisor</t>
  </si>
  <si>
    <t>City Clerk</t>
  </si>
  <si>
    <t>Engineering Review Manager</t>
  </si>
  <si>
    <t>Planning Manager</t>
  </si>
  <si>
    <t>Facilities Manager</t>
  </si>
  <si>
    <t>City Engineer</t>
  </si>
  <si>
    <t>Community &amp; Economic Development Director</t>
  </si>
  <si>
    <t>Public Works Director</t>
  </si>
  <si>
    <t>Building Services Supervisor</t>
  </si>
  <si>
    <t xml:space="preserve">Management Analyst </t>
  </si>
  <si>
    <t>Budget Analyst</t>
  </si>
  <si>
    <t>Maintenance Operations Worker</t>
  </si>
  <si>
    <t>Prosecuting Attorney</t>
  </si>
  <si>
    <t>Accounting Analyst</t>
  </si>
  <si>
    <t>Engineering Technician</t>
  </si>
  <si>
    <t>Public Works Program Coordinator</t>
  </si>
  <si>
    <t>Human Services Coordinator</t>
  </si>
  <si>
    <t>Parks Operations Supervisor</t>
  </si>
  <si>
    <t>GIS Technician</t>
  </si>
  <si>
    <t>Deputy City Manager</t>
  </si>
  <si>
    <t>Court Administrator</t>
  </si>
  <si>
    <t>Economic Development Manager</t>
  </si>
  <si>
    <t>Digital Communications Strategist</t>
  </si>
  <si>
    <t>Human Resources Associate</t>
  </si>
  <si>
    <t>Engineering Manager</t>
  </si>
  <si>
    <t>Human Resources Director</t>
  </si>
  <si>
    <t>Permit Center Manager</t>
  </si>
  <si>
    <t>Case Management Specialist</t>
  </si>
  <si>
    <t>Public Works Maintenance Supervisor - Streets &amp; Fleets</t>
  </si>
  <si>
    <t>Public Works Maintenance Supervisor - Stormwater</t>
  </si>
  <si>
    <t>Maintenance &amp; Operations Manager</t>
  </si>
  <si>
    <t>Plans Examiner / Building Inspector 2</t>
  </si>
  <si>
    <t>Plans Examiner / Electrical Inspector</t>
  </si>
  <si>
    <t>Multimedia Video Specialist</t>
  </si>
  <si>
    <t>Community Outreach Strategist</t>
  </si>
  <si>
    <t>Special Events &amp; Volunteer Coordinator</t>
  </si>
  <si>
    <t>Recreation Program Supervisor</t>
  </si>
  <si>
    <t>Grant Administrator</t>
  </si>
  <si>
    <t>Human Resources Analyst</t>
  </si>
  <si>
    <t>Principal Planner</t>
  </si>
  <si>
    <t>Paralegal 1</t>
  </si>
  <si>
    <t>Operations System Analyst</t>
  </si>
  <si>
    <t>Paralegal 2</t>
  </si>
  <si>
    <t>Parks &amp; Recreations Director</t>
  </si>
  <si>
    <t>Victim Advocate</t>
  </si>
  <si>
    <t>Facilities Maintenance Worker - Lead</t>
  </si>
  <si>
    <t>Code Compliance Officer</t>
  </si>
  <si>
    <t>Surface Water Compliance Specialist</t>
  </si>
  <si>
    <t xml:space="preserve">Information Systems Technician - Senior </t>
  </si>
  <si>
    <t>Judicial Support Specialist - Lead</t>
  </si>
  <si>
    <t>Park Operations - Lead</t>
  </si>
  <si>
    <t>Permit Coordinator - Senior</t>
  </si>
  <si>
    <t>Maintenance Operations - Lead</t>
  </si>
  <si>
    <t>Civil Engineer - Associate</t>
  </si>
  <si>
    <t>Economic Development Strategist - Senior</t>
  </si>
  <si>
    <t>Legal Analyst</t>
  </si>
  <si>
    <t>Deputy City Clerk</t>
  </si>
  <si>
    <t>Civil Engineer - Senior</t>
  </si>
  <si>
    <t>Management Analyst - Senior</t>
  </si>
  <si>
    <t>Assistant City Attorney - Senior</t>
  </si>
  <si>
    <t>Recreation Manager</t>
  </si>
  <si>
    <t>Information Systems Director</t>
  </si>
  <si>
    <t>Finance Director</t>
  </si>
  <si>
    <t>Planner - Associate</t>
  </si>
  <si>
    <t>Real Property Analyst</t>
  </si>
  <si>
    <t>Senior Planner</t>
  </si>
  <si>
    <t>GIS Manager</t>
  </si>
  <si>
    <t>Building Official</t>
  </si>
  <si>
    <t>Accounting Analyst - Senior</t>
  </si>
  <si>
    <t>Human Services Manager</t>
  </si>
  <si>
    <t>Facilities Maintenance Worker 1</t>
  </si>
  <si>
    <t>Judicial Support Supervisor</t>
  </si>
  <si>
    <t>Park Operations Worker 2</t>
  </si>
  <si>
    <t>GIS Administrator</t>
  </si>
  <si>
    <t>Information Systems Administrator</t>
  </si>
  <si>
    <t>Recreation Leader 3 (part-time)</t>
  </si>
  <si>
    <t>Parking Compliance Officers</t>
  </si>
  <si>
    <t>Recreation Attendant</t>
  </si>
  <si>
    <t>Custodian</t>
  </si>
  <si>
    <t>Administrative Assistant 1</t>
  </si>
  <si>
    <t>Parks Operations Worker 1</t>
  </si>
  <si>
    <t>Administrative Assistant 2</t>
  </si>
  <si>
    <t>Judicial Support Specialist</t>
  </si>
  <si>
    <t>Accounting Technician - AR</t>
  </si>
  <si>
    <t>Accounting Technician - AP</t>
  </si>
  <si>
    <t>Community Court Coordinator</t>
  </si>
  <si>
    <t>Web Content Supervisor</t>
  </si>
  <si>
    <t>Technical Project Manager</t>
  </si>
  <si>
    <t>Public Works Plans Examiner/Inspector - Senior</t>
  </si>
  <si>
    <t>Public Works Plans Examiner/Inspector</t>
  </si>
  <si>
    <t>Parks &amp; Recreation Deputy Director</t>
  </si>
  <si>
    <t>Special Capital Project Manager</t>
  </si>
  <si>
    <t>Mental Health Co-Responder</t>
  </si>
  <si>
    <t>IS Business Analyst</t>
  </si>
  <si>
    <t>Commercial Plans Examiner</t>
  </si>
  <si>
    <t xml:space="preserve">Urban Forester </t>
  </si>
  <si>
    <t>16A</t>
  </si>
  <si>
    <t>24A</t>
  </si>
  <si>
    <t>City Attorney</t>
  </si>
  <si>
    <t>2026 Salary Schedule</t>
  </si>
  <si>
    <t>Effective 1/1/2026</t>
  </si>
  <si>
    <t>2.7% COLA for AFSCME and Non-Represented</t>
  </si>
  <si>
    <t>2026 WA State min wage + $17.33</t>
  </si>
  <si>
    <t>Start Here for 2026</t>
  </si>
  <si>
    <t>Increase all hourly amounts by 2.7%</t>
  </si>
  <si>
    <t>Calculate annual off hourly (X 2080)</t>
  </si>
  <si>
    <t>Calculate monthly off annual (/ by 12</t>
  </si>
  <si>
    <t>Step A</t>
  </si>
  <si>
    <t>Step B</t>
  </si>
  <si>
    <t>Step C</t>
  </si>
  <si>
    <t>Step D</t>
  </si>
  <si>
    <t>Step E</t>
  </si>
  <si>
    <t>Step F</t>
  </si>
  <si>
    <t>Communications Manager</t>
  </si>
  <si>
    <t>All Non-Rep Changes &amp; updates from last year are reflected here. The monthly and annual rates on this table is rounded via Excel.</t>
  </si>
  <si>
    <t>Police Administrative Services Program Coordinator</t>
  </si>
  <si>
    <t>HR Business Partner</t>
  </si>
  <si>
    <t>Assistant City Attorney</t>
  </si>
  <si>
    <t>Prosecuting Attorney - Lead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</si>
</sst>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7" formatCode="&quot;$&quot;#,##0.00_);\(&quot;$&quot;#,##0.00\)"/>
    <numFmt numFmtId="164" formatCode="&quot;$&quot;#,##0.0000_);\(&quot;$&quot;#,##0.0000\)"/>
  </numFmts>
  <fonts count="20" x14ac:knownFonts="1">
    <font>
      <sz val="10"/>
      <name val="MS Sans Serif"/>
    </font>
    <font>
      <sz val="12"/>
      <name val="Times New Roman"/>
      <family val="1"/>
    </font>
    <font>
      <b/>
      <sz val="14"/>
      <name val="Times New Roman"/>
      <family val="1"/>
    </font>
    <font>
      <sz val="14"/>
      <name val="Helvetica"/>
      <family val="2"/>
    </font>
    <font>
      <sz val="14"/>
      <name val="Times New Roman"/>
      <family val="1"/>
    </font>
    <font>
      <b/>
      <i/>
      <sz val="14"/>
      <name val="Times New Roman"/>
      <family val="1"/>
    </font>
    <font>
      <b/>
      <sz val="14"/>
      <name val="Helvetica"/>
      <family val="2"/>
    </font>
    <font>
      <b/>
      <sz val="14"/>
      <color indexed="23"/>
      <name val="Times New Roman"/>
      <family val="1"/>
    </font>
    <font>
      <sz val="14"/>
      <color indexed="23"/>
      <name val="Times New Roman"/>
      <family val="1"/>
    </font>
    <font>
      <sz val="14"/>
      <color theme="8"/>
      <name val="Helvetica"/>
      <family val="2"/>
    </font>
    <font>
      <u/>
      <sz val="12"/>
      <color rgb="FFFF0000"/>
      <name val="Times New Roman"/>
      <family val="1"/>
    </font>
    <font>
      <i/>
      <sz val="14"/>
      <name val="Helvetica"/>
      <family val="2"/>
    </font>
    <font>
      <b/>
      <i/>
      <sz val="14"/>
      <name val="Helvetica"/>
      <family val="2"/>
    </font>
    <font>
      <b/>
      <i/>
      <sz val="14"/>
      <name val="Helvetica"/>
    </font>
    <font>
      <sz val="12"/>
      <color rgb="FFFF0000"/>
      <name val="Times New Roman"/>
      <family val="1"/>
    </font>
    <font>
      <sz val="14"/>
      <color rgb="FFFF00FF"/>
      <name val="Helvetica"/>
      <family val="2"/>
    </font>
    <font>
      <sz val="14"/>
      <color rgb="FF0000FF"/>
      <name val="Times New Roman"/>
      <family val="1"/>
    </font>
    <font>
      <strike/>
      <sz val="12"/>
      <color rgb="FF0000FF"/>
      <name val="Times New Roman"/>
      <family val="1"/>
    </font>
    <font>
      <b/>
      <u/>
      <sz val="14"/>
      <name val="Times New Roman"/>
      <family val="1"/>
    </font>
    <font>
      <b/>
      <sz val="14"/>
      <color rgb="FFFF0000"/>
      <name val="Helvetica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right"/>
    </xf>
    <xf numFmtId="14" fontId="4" fillId="0" borderId="0" xfId="0" applyNumberFormat="1" applyFont="1" applyAlignment="1">
      <alignment horizontal="left"/>
    </xf>
    <xf numFmtId="0" fontId="5" fillId="0" borderId="0" xfId="0" applyFont="1"/>
    <xf numFmtId="0" fontId="6" fillId="0" borderId="0" xfId="0" applyFont="1"/>
    <xf numFmtId="0" fontId="4" fillId="0" borderId="1" xfId="0" applyFont="1" applyBorder="1"/>
    <xf numFmtId="0" fontId="7" fillId="0" borderId="1" xfId="0" applyFont="1" applyBorder="1" applyAlignment="1">
      <alignment horizontal="center"/>
    </xf>
    <xf numFmtId="164" fontId="8" fillId="0" borderId="1" xfId="0" applyNumberFormat="1" applyFont="1" applyBorder="1"/>
    <xf numFmtId="7" fontId="8" fillId="0" borderId="1" xfId="0" applyNumberFormat="1" applyFont="1" applyBorder="1"/>
    <xf numFmtId="0" fontId="8" fillId="0" borderId="1" xfId="0" applyFont="1" applyBorder="1"/>
    <xf numFmtId="0" fontId="4" fillId="0" borderId="2" xfId="0" applyFont="1" applyBorder="1"/>
    <xf numFmtId="0" fontId="7" fillId="0" borderId="2" xfId="0" applyFont="1" applyBorder="1" applyAlignment="1">
      <alignment horizontal="center"/>
    </xf>
    <xf numFmtId="7" fontId="8" fillId="0" borderId="2" xfId="0" applyNumberFormat="1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164" fontId="4" fillId="0" borderId="1" xfId="0" applyNumberFormat="1" applyFont="1" applyBorder="1"/>
    <xf numFmtId="7" fontId="4" fillId="0" borderId="1" xfId="0" applyNumberFormat="1" applyFont="1" applyBorder="1"/>
    <xf numFmtId="5" fontId="4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7" fontId="4" fillId="0" borderId="1" xfId="0" applyNumberFormat="1" applyFont="1" applyBorder="1" applyAlignment="1">
      <alignment vertical="center"/>
    </xf>
    <xf numFmtId="5" fontId="4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/>
    <xf numFmtId="0" fontId="2" fillId="0" borderId="0" xfId="0" applyFont="1"/>
    <xf numFmtId="0" fontId="3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7" fontId="3" fillId="0" borderId="3" xfId="0" applyNumberFormat="1" applyFont="1" applyBorder="1" applyAlignment="1">
      <alignment vertical="center"/>
    </xf>
    <xf numFmtId="164" fontId="4" fillId="0" borderId="3" xfId="0" applyNumberFormat="1" applyFont="1" applyBorder="1" applyAlignment="1">
      <alignment vertical="center"/>
    </xf>
    <xf numFmtId="0" fontId="6" fillId="0" borderId="1" xfId="0" applyFont="1" applyBorder="1"/>
    <xf numFmtId="0" fontId="2" fillId="0" borderId="1" xfId="0" applyFont="1" applyBorder="1"/>
    <xf numFmtId="0" fontId="14" fillId="0" borderId="1" xfId="0" applyFont="1" applyBorder="1" applyAlignment="1">
      <alignment vertical="center"/>
    </xf>
    <xf numFmtId="0" fontId="15" fillId="0" borderId="1" xfId="0" applyFont="1" applyBorder="1"/>
    <xf numFmtId="7" fontId="16" fillId="0" borderId="1" xfId="0" applyNumberFormat="1" applyFont="1" applyBorder="1"/>
    <xf numFmtId="164" fontId="16" fillId="0" borderId="1" xfId="0" applyNumberFormat="1" applyFont="1" applyBorder="1"/>
    <xf numFmtId="0" fontId="17" fillId="0" borderId="1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" fillId="0" borderId="1" xfId="0" applyFont="1" applyBorder="1"/>
    <xf numFmtId="0" fontId="15" fillId="3" borderId="1" xfId="0" applyFont="1" applyFill="1" applyBorder="1"/>
    <xf numFmtId="0" fontId="2" fillId="3" borderId="1" xfId="0" applyFont="1" applyFill="1" applyBorder="1" applyAlignment="1">
      <alignment horizontal="center"/>
    </xf>
    <xf numFmtId="7" fontId="4" fillId="3" borderId="1" xfId="0" applyNumberFormat="1" applyFont="1" applyFill="1" applyBorder="1"/>
    <xf numFmtId="0" fontId="3" fillId="3" borderId="1" xfId="0" applyFont="1" applyFill="1" applyBorder="1"/>
    <xf numFmtId="5" fontId="4" fillId="3" borderId="1" xfId="0" applyNumberFormat="1" applyFont="1" applyFill="1" applyBorder="1"/>
    <xf numFmtId="7" fontId="16" fillId="3" borderId="1" xfId="0" applyNumberFormat="1" applyFont="1" applyFill="1" applyBorder="1"/>
    <xf numFmtId="0" fontId="3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9" fillId="2" borderId="0" xfId="0" applyFont="1" applyFill="1"/>
    <xf numFmtId="0" fontId="18" fillId="0" borderId="0" xfId="0" applyFont="1" applyAlignment="1">
      <alignment horizontal="centerContinuous"/>
    </xf>
    <xf numFmtId="164" fontId="16" fillId="0" borderId="1" xfId="0" applyNumberFormat="1" applyFont="1" applyBorder="1" applyAlignment="1">
      <alignment vertical="center"/>
    </xf>
    <xf numFmtId="7" fontId="3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986C8-B465-408B-A68B-65100D0981F2}">
  <sheetPr>
    <pageSetUpPr fitToPage="1"/>
  </sheetPr>
  <dimension ref="A1:K527"/>
  <sheetViews>
    <sheetView tabSelected="1" topLeftCell="A6" zoomScale="110" zoomScaleNormal="110" workbookViewId="0">
      <pane ySplit="99" topLeftCell="A284" activePane="bottomLeft" state="frozen"/>
      <selection activeCell="A6" sqref="A6"/>
      <selection pane="bottomLeft" activeCell="A293" sqref="A293"/>
    </sheetView>
  </sheetViews>
  <sheetFormatPr defaultColWidth="9.109375" defaultRowHeight="17.399999999999999" x14ac:dyDescent="0.3"/>
  <cols>
    <col min="1" max="1" width="58.44140625" style="4" customWidth="1"/>
    <col min="2" max="2" width="11.33203125" style="8" customWidth="1"/>
    <col min="3" max="3" width="16.5546875" style="4" hidden="1" customWidth="1"/>
    <col min="4" max="9" width="16.33203125" style="4" bestFit="1" customWidth="1"/>
    <col min="10" max="16384" width="9.109375" style="4"/>
  </cols>
  <sheetData>
    <row r="1" spans="1:11" ht="23.25" customHeight="1" x14ac:dyDescent="0.3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22.5" customHeight="1" x14ac:dyDescent="0.3">
      <c r="A2" s="63" t="s">
        <v>136</v>
      </c>
      <c r="B2" s="63"/>
      <c r="C2" s="63"/>
      <c r="D2" s="63"/>
      <c r="E2" s="63"/>
      <c r="F2" s="63"/>
      <c r="G2" s="63"/>
      <c r="H2" s="63"/>
      <c r="I2" s="63"/>
    </row>
    <row r="3" spans="1:11" ht="19.5" customHeight="1" x14ac:dyDescent="0.3">
      <c r="A3" s="63" t="s">
        <v>137</v>
      </c>
      <c r="B3" s="63"/>
      <c r="C3" s="63"/>
      <c r="D3" s="63"/>
      <c r="E3" s="63"/>
      <c r="F3" s="63"/>
      <c r="G3" s="63"/>
      <c r="H3" s="63"/>
      <c r="I3" s="63"/>
      <c r="K3" s="4" t="s">
        <v>27</v>
      </c>
    </row>
    <row r="4" spans="1:11" ht="18" x14ac:dyDescent="0.35">
      <c r="B4" s="2"/>
      <c r="D4" s="2"/>
      <c r="E4" s="2"/>
      <c r="F4" s="2"/>
      <c r="G4" s="2"/>
      <c r="H4" s="5"/>
      <c r="I4" s="6"/>
    </row>
    <row r="5" spans="1:11" x14ac:dyDescent="0.3">
      <c r="A5" s="2" t="s">
        <v>151</v>
      </c>
      <c r="B5" s="3"/>
      <c r="D5" s="3"/>
      <c r="E5" s="3"/>
      <c r="F5" s="3"/>
      <c r="G5" s="3"/>
      <c r="H5" s="3"/>
      <c r="I5" s="3"/>
    </row>
    <row r="6" spans="1:11" ht="18" x14ac:dyDescent="0.35">
      <c r="A6" s="7" t="s">
        <v>138</v>
      </c>
      <c r="B6" s="2"/>
      <c r="D6" s="2"/>
      <c r="E6" s="2"/>
      <c r="F6" s="2"/>
      <c r="G6" s="2"/>
      <c r="H6" s="2"/>
      <c r="I6" s="2"/>
    </row>
    <row r="7" spans="1:11" s="30" customFormat="1" ht="18" x14ac:dyDescent="0.35">
      <c r="B7" s="31"/>
      <c r="D7" s="32"/>
      <c r="E7" s="32"/>
      <c r="F7" s="32"/>
      <c r="G7" s="32"/>
      <c r="H7" s="32"/>
      <c r="I7" s="32"/>
    </row>
    <row r="8" spans="1:11" x14ac:dyDescent="0.3">
      <c r="A8" s="58" t="s">
        <v>32</v>
      </c>
      <c r="B8" s="58" t="s">
        <v>1</v>
      </c>
      <c r="C8" s="59">
        <v>1.0269999999999999</v>
      </c>
      <c r="D8" s="60" t="s">
        <v>144</v>
      </c>
      <c r="E8" s="60" t="s">
        <v>145</v>
      </c>
      <c r="F8" s="60" t="s">
        <v>146</v>
      </c>
      <c r="G8" s="60" t="s">
        <v>147</v>
      </c>
      <c r="H8" s="60" t="s">
        <v>148</v>
      </c>
      <c r="I8" s="58" t="s">
        <v>149</v>
      </c>
    </row>
    <row r="9" spans="1:11" ht="18" hidden="1" x14ac:dyDescent="0.35">
      <c r="A9" s="9" t="s">
        <v>2</v>
      </c>
      <c r="B9" s="10" t="s">
        <v>5</v>
      </c>
      <c r="D9" s="11">
        <v>11.2875</v>
      </c>
      <c r="E9" s="11">
        <f>SUM(12.3262*1.036)</f>
        <v>12.7699432</v>
      </c>
      <c r="F9" s="12">
        <f>SUM(E9*1.05)</f>
        <v>13.40844036</v>
      </c>
      <c r="G9" s="12">
        <f>SUM(F9*1.05)</f>
        <v>14.078862378</v>
      </c>
      <c r="H9" s="12">
        <f>SUM(G9*1.05)</f>
        <v>14.7828054969</v>
      </c>
      <c r="I9" s="12">
        <f>SUM(H9*1.05)</f>
        <v>15.521945771745001</v>
      </c>
    </row>
    <row r="10" spans="1:11" ht="18" hidden="1" x14ac:dyDescent="0.35">
      <c r="A10" s="9" t="s">
        <v>3</v>
      </c>
      <c r="B10" s="10"/>
      <c r="D10" s="12">
        <f t="shared" ref="D10:I10" si="0">SUM(D11/12)</f>
        <v>1956.5</v>
      </c>
      <c r="E10" s="12">
        <f t="shared" si="0"/>
        <v>2213.4568213333332</v>
      </c>
      <c r="F10" s="12">
        <f t="shared" si="0"/>
        <v>2324.1296624000001</v>
      </c>
      <c r="G10" s="12">
        <f t="shared" si="0"/>
        <v>2440.3361455200002</v>
      </c>
      <c r="H10" s="12">
        <f t="shared" si="0"/>
        <v>2562.352952796</v>
      </c>
      <c r="I10" s="12">
        <f t="shared" si="0"/>
        <v>2690.4706004358</v>
      </c>
    </row>
    <row r="11" spans="1:11" ht="18" hidden="1" x14ac:dyDescent="0.35">
      <c r="A11" s="9" t="s">
        <v>4</v>
      </c>
      <c r="B11" s="10"/>
      <c r="D11" s="12">
        <f t="shared" ref="D11:I11" si="1">SUM(D9*2080)</f>
        <v>23478</v>
      </c>
      <c r="E11" s="12">
        <f>SUM(E9*2080)</f>
        <v>26561.481855999999</v>
      </c>
      <c r="F11" s="12">
        <f t="shared" si="1"/>
        <v>27889.5559488</v>
      </c>
      <c r="G11" s="12">
        <f t="shared" si="1"/>
        <v>29284.033746240002</v>
      </c>
      <c r="H11" s="12">
        <f t="shared" si="1"/>
        <v>30748.235433551999</v>
      </c>
      <c r="I11" s="12">
        <f t="shared" si="1"/>
        <v>32285.647205229601</v>
      </c>
    </row>
    <row r="12" spans="1:11" ht="18" hidden="1" x14ac:dyDescent="0.35">
      <c r="A12" s="9"/>
      <c r="B12" s="10"/>
      <c r="D12" s="13"/>
      <c r="E12" s="12"/>
      <c r="F12" s="12"/>
      <c r="G12" s="12"/>
      <c r="H12" s="12"/>
      <c r="I12" s="12"/>
    </row>
    <row r="13" spans="1:11" ht="18" hidden="1" x14ac:dyDescent="0.35">
      <c r="A13" s="9" t="s">
        <v>27</v>
      </c>
      <c r="B13" s="10" t="s">
        <v>6</v>
      </c>
      <c r="D13" s="11">
        <f t="shared" ref="D13:H15" si="2">SUM(E13/1.05)</f>
        <v>12.465896933333331</v>
      </c>
      <c r="E13" s="11">
        <f t="shared" si="2"/>
        <v>13.089191779999998</v>
      </c>
      <c r="F13" s="11">
        <f t="shared" si="2"/>
        <v>13.743651368999998</v>
      </c>
      <c r="G13" s="11">
        <f t="shared" si="2"/>
        <v>14.430833937449998</v>
      </c>
      <c r="H13" s="11">
        <f t="shared" si="2"/>
        <v>15.1523756343225</v>
      </c>
      <c r="I13" s="11">
        <f>SUM(I9*1.025)</f>
        <v>15.909994416038625</v>
      </c>
    </row>
    <row r="14" spans="1:11" ht="18" hidden="1" x14ac:dyDescent="0.35">
      <c r="A14" s="9"/>
      <c r="B14" s="10"/>
      <c r="D14" s="12">
        <f t="shared" si="2"/>
        <v>2160.7554684444431</v>
      </c>
      <c r="E14" s="12">
        <f t="shared" si="2"/>
        <v>2268.7932418666655</v>
      </c>
      <c r="F14" s="12">
        <f t="shared" si="2"/>
        <v>2382.232903959999</v>
      </c>
      <c r="G14" s="12">
        <f t="shared" si="2"/>
        <v>2501.3445491579992</v>
      </c>
      <c r="H14" s="12">
        <f t="shared" si="2"/>
        <v>2626.4117766158993</v>
      </c>
      <c r="I14" s="12">
        <f>SUM(I10*1.025)</f>
        <v>2757.7323654466945</v>
      </c>
    </row>
    <row r="15" spans="1:11" ht="18" hidden="1" x14ac:dyDescent="0.35">
      <c r="A15" s="9"/>
      <c r="B15" s="10"/>
      <c r="D15" s="12">
        <f t="shared" si="2"/>
        <v>25929.065621333331</v>
      </c>
      <c r="E15" s="12">
        <f t="shared" si="2"/>
        <v>27225.518902399999</v>
      </c>
      <c r="F15" s="12">
        <f t="shared" si="2"/>
        <v>28586.794847519999</v>
      </c>
      <c r="G15" s="12">
        <f t="shared" si="2"/>
        <v>30016.134589895999</v>
      </c>
      <c r="H15" s="12">
        <f t="shared" si="2"/>
        <v>31516.9413193908</v>
      </c>
      <c r="I15" s="12">
        <f>SUM(I11*1.025)</f>
        <v>33092.788385360342</v>
      </c>
    </row>
    <row r="16" spans="1:11" ht="18" hidden="1" x14ac:dyDescent="0.35">
      <c r="A16" s="9"/>
      <c r="B16" s="10"/>
      <c r="D16" s="12"/>
      <c r="E16" s="12"/>
      <c r="F16" s="12"/>
      <c r="G16" s="12"/>
      <c r="H16" s="12"/>
      <c r="I16" s="12"/>
    </row>
    <row r="17" spans="1:9" ht="18" hidden="1" x14ac:dyDescent="0.35">
      <c r="A17" s="9"/>
      <c r="B17" s="10" t="s">
        <v>7</v>
      </c>
      <c r="D17" s="11">
        <f t="shared" ref="D17:H19" si="3">SUM(E9)</f>
        <v>12.7699432</v>
      </c>
      <c r="E17" s="11">
        <f t="shared" si="3"/>
        <v>13.40844036</v>
      </c>
      <c r="F17" s="11">
        <f t="shared" si="3"/>
        <v>14.078862378</v>
      </c>
      <c r="G17" s="11">
        <f t="shared" si="3"/>
        <v>14.7828054969</v>
      </c>
      <c r="H17" s="11">
        <f t="shared" si="3"/>
        <v>15.521945771745001</v>
      </c>
      <c r="I17" s="11">
        <f>SUM(I13*1.025)</f>
        <v>16.307744276439589</v>
      </c>
    </row>
    <row r="18" spans="1:9" ht="18" hidden="1" x14ac:dyDescent="0.35">
      <c r="A18" s="9"/>
      <c r="B18" s="10"/>
      <c r="D18" s="12">
        <f t="shared" si="3"/>
        <v>2213.4568213333332</v>
      </c>
      <c r="E18" s="12">
        <f t="shared" si="3"/>
        <v>2324.1296624000001</v>
      </c>
      <c r="F18" s="12">
        <f t="shared" si="3"/>
        <v>2440.3361455200002</v>
      </c>
      <c r="G18" s="12">
        <f t="shared" si="3"/>
        <v>2562.352952796</v>
      </c>
      <c r="H18" s="12">
        <f t="shared" si="3"/>
        <v>2690.4706004358</v>
      </c>
      <c r="I18" s="12">
        <f>SUM(I14*1.025)</f>
        <v>2826.6756745828616</v>
      </c>
    </row>
    <row r="19" spans="1:9" ht="18" hidden="1" x14ac:dyDescent="0.35">
      <c r="A19" s="9"/>
      <c r="B19" s="10"/>
      <c r="D19" s="12">
        <f t="shared" si="3"/>
        <v>26561.481855999999</v>
      </c>
      <c r="E19" s="12">
        <f t="shared" si="3"/>
        <v>27889.5559488</v>
      </c>
      <c r="F19" s="12">
        <f t="shared" si="3"/>
        <v>29284.033746240002</v>
      </c>
      <c r="G19" s="12">
        <f t="shared" si="3"/>
        <v>30748.235433551999</v>
      </c>
      <c r="H19" s="12">
        <f t="shared" si="3"/>
        <v>32285.647205229601</v>
      </c>
      <c r="I19" s="12">
        <f>SUM(I15*1.025)</f>
        <v>33920.10809499435</v>
      </c>
    </row>
    <row r="20" spans="1:9" ht="18" hidden="1" x14ac:dyDescent="0.35">
      <c r="A20" s="9"/>
      <c r="B20" s="10"/>
      <c r="D20" s="12"/>
      <c r="E20" s="12"/>
      <c r="F20" s="12"/>
      <c r="G20" s="12"/>
      <c r="H20" s="12"/>
      <c r="I20" s="12"/>
    </row>
    <row r="21" spans="1:9" ht="18" hidden="1" x14ac:dyDescent="0.35">
      <c r="A21" s="9"/>
      <c r="B21" s="10" t="s">
        <v>8</v>
      </c>
      <c r="D21" s="11">
        <f t="shared" ref="D21:H23" si="4">SUM(E13)</f>
        <v>13.089191779999998</v>
      </c>
      <c r="E21" s="11">
        <f t="shared" si="4"/>
        <v>13.743651368999998</v>
      </c>
      <c r="F21" s="11">
        <f t="shared" si="4"/>
        <v>14.430833937449998</v>
      </c>
      <c r="G21" s="11">
        <f t="shared" si="4"/>
        <v>15.1523756343225</v>
      </c>
      <c r="H21" s="11">
        <f t="shared" si="4"/>
        <v>15.909994416038625</v>
      </c>
      <c r="I21" s="11">
        <f>SUM(I17*1.025)</f>
        <v>16.715437883350578</v>
      </c>
    </row>
    <row r="22" spans="1:9" ht="18" hidden="1" x14ac:dyDescent="0.35">
      <c r="A22" s="9"/>
      <c r="B22" s="10"/>
      <c r="D22" s="12">
        <f t="shared" si="4"/>
        <v>2268.7932418666655</v>
      </c>
      <c r="E22" s="12">
        <f t="shared" si="4"/>
        <v>2382.232903959999</v>
      </c>
      <c r="F22" s="12">
        <f t="shared" si="4"/>
        <v>2501.3445491579992</v>
      </c>
      <c r="G22" s="12">
        <f t="shared" si="4"/>
        <v>2626.4117766158993</v>
      </c>
      <c r="H22" s="12">
        <f t="shared" si="4"/>
        <v>2757.7323654466945</v>
      </c>
      <c r="I22" s="12">
        <f>SUM(I18*1.025)</f>
        <v>2897.342566447433</v>
      </c>
    </row>
    <row r="23" spans="1:9" ht="18" hidden="1" x14ac:dyDescent="0.35">
      <c r="A23" s="9"/>
      <c r="B23" s="10"/>
      <c r="D23" s="12">
        <f t="shared" si="4"/>
        <v>27225.518902399999</v>
      </c>
      <c r="E23" s="12">
        <f t="shared" si="4"/>
        <v>28586.794847519999</v>
      </c>
      <c r="F23" s="12">
        <f t="shared" si="4"/>
        <v>30016.134589895999</v>
      </c>
      <c r="G23" s="12">
        <f t="shared" si="4"/>
        <v>31516.9413193908</v>
      </c>
      <c r="H23" s="12">
        <f t="shared" si="4"/>
        <v>33092.788385360342</v>
      </c>
      <c r="I23" s="12">
        <f>SUM(I19*1.025)</f>
        <v>34768.110797369205</v>
      </c>
    </row>
    <row r="24" spans="1:9" ht="18" hidden="1" x14ac:dyDescent="0.35">
      <c r="A24" s="9"/>
      <c r="B24" s="10"/>
      <c r="D24" s="12"/>
      <c r="E24" s="12"/>
      <c r="F24" s="12"/>
      <c r="G24" s="12"/>
      <c r="H24" s="12"/>
      <c r="I24" s="12"/>
    </row>
    <row r="25" spans="1:9" ht="18" hidden="1" x14ac:dyDescent="0.35">
      <c r="A25" s="9"/>
      <c r="B25" s="10" t="s">
        <v>9</v>
      </c>
      <c r="D25" s="11">
        <f t="shared" ref="D25:H27" si="5">SUM(E17)</f>
        <v>13.40844036</v>
      </c>
      <c r="E25" s="11">
        <f t="shared" si="5"/>
        <v>14.078862378</v>
      </c>
      <c r="F25" s="11">
        <f t="shared" si="5"/>
        <v>14.7828054969</v>
      </c>
      <c r="G25" s="11">
        <f t="shared" si="5"/>
        <v>15.521945771745001</v>
      </c>
      <c r="H25" s="11">
        <f t="shared" si="5"/>
        <v>16.307744276439589</v>
      </c>
      <c r="I25" s="11">
        <f>SUM(I21*1.025)</f>
        <v>17.133323830434342</v>
      </c>
    </row>
    <row r="26" spans="1:9" ht="18" hidden="1" x14ac:dyDescent="0.35">
      <c r="A26" s="9"/>
      <c r="B26" s="10"/>
      <c r="D26" s="12">
        <f t="shared" si="5"/>
        <v>2324.1296624000001</v>
      </c>
      <c r="E26" s="12">
        <f t="shared" si="5"/>
        <v>2440.3361455200002</v>
      </c>
      <c r="F26" s="12">
        <f t="shared" si="5"/>
        <v>2562.352952796</v>
      </c>
      <c r="G26" s="12">
        <f t="shared" si="5"/>
        <v>2690.4706004358</v>
      </c>
      <c r="H26" s="12">
        <f t="shared" si="5"/>
        <v>2826.6756745828616</v>
      </c>
      <c r="I26" s="12">
        <f>SUM(I22*1.025)</f>
        <v>2969.7761306086186</v>
      </c>
    </row>
    <row r="27" spans="1:9" ht="18" hidden="1" x14ac:dyDescent="0.35">
      <c r="A27" s="9"/>
      <c r="B27" s="10"/>
      <c r="D27" s="12">
        <f t="shared" si="5"/>
        <v>27889.5559488</v>
      </c>
      <c r="E27" s="12">
        <f t="shared" si="5"/>
        <v>29284.033746240002</v>
      </c>
      <c r="F27" s="12">
        <f t="shared" si="5"/>
        <v>30748.235433551999</v>
      </c>
      <c r="G27" s="12">
        <f t="shared" si="5"/>
        <v>32285.647205229601</v>
      </c>
      <c r="H27" s="12">
        <f t="shared" si="5"/>
        <v>33920.10809499435</v>
      </c>
      <c r="I27" s="12">
        <f>SUM(I23*1.025)</f>
        <v>35637.313567303434</v>
      </c>
    </row>
    <row r="28" spans="1:9" ht="18" hidden="1" x14ac:dyDescent="0.35">
      <c r="A28" s="9"/>
      <c r="B28" s="10"/>
      <c r="D28" s="12"/>
      <c r="E28" s="12"/>
      <c r="F28" s="12"/>
      <c r="G28" s="12"/>
      <c r="H28" s="12"/>
      <c r="I28" s="12"/>
    </row>
    <row r="29" spans="1:9" ht="18" hidden="1" x14ac:dyDescent="0.35">
      <c r="A29" s="9"/>
      <c r="B29" s="10" t="s">
        <v>10</v>
      </c>
      <c r="D29" s="11">
        <f t="shared" ref="D29:H31" si="6">SUM(E21)</f>
        <v>13.743651368999998</v>
      </c>
      <c r="E29" s="11">
        <f t="shared" si="6"/>
        <v>14.430833937449998</v>
      </c>
      <c r="F29" s="11">
        <f t="shared" si="6"/>
        <v>15.1523756343225</v>
      </c>
      <c r="G29" s="11">
        <f t="shared" si="6"/>
        <v>15.909994416038625</v>
      </c>
      <c r="H29" s="11">
        <f t="shared" si="6"/>
        <v>16.715437883350578</v>
      </c>
      <c r="I29" s="11">
        <f>SUM(I25*1.025)</f>
        <v>17.561656926195198</v>
      </c>
    </row>
    <row r="30" spans="1:9" ht="18" hidden="1" x14ac:dyDescent="0.35">
      <c r="A30" s="9"/>
      <c r="B30" s="10"/>
      <c r="D30" s="12">
        <f t="shared" si="6"/>
        <v>2382.232903959999</v>
      </c>
      <c r="E30" s="12">
        <f t="shared" si="6"/>
        <v>2501.3445491579992</v>
      </c>
      <c r="F30" s="12">
        <f t="shared" si="6"/>
        <v>2626.4117766158993</v>
      </c>
      <c r="G30" s="12">
        <f t="shared" si="6"/>
        <v>2757.7323654466945</v>
      </c>
      <c r="H30" s="12">
        <f t="shared" si="6"/>
        <v>2897.342566447433</v>
      </c>
      <c r="I30" s="12">
        <f>SUM(I26*1.025)</f>
        <v>3044.0205338738338</v>
      </c>
    </row>
    <row r="31" spans="1:9" ht="18" hidden="1" x14ac:dyDescent="0.35">
      <c r="A31" s="9"/>
      <c r="B31" s="10"/>
      <c r="D31" s="12">
        <f t="shared" si="6"/>
        <v>28586.794847519999</v>
      </c>
      <c r="E31" s="12">
        <f t="shared" si="6"/>
        <v>30016.134589895999</v>
      </c>
      <c r="F31" s="12">
        <f t="shared" si="6"/>
        <v>31516.9413193908</v>
      </c>
      <c r="G31" s="12">
        <f t="shared" si="6"/>
        <v>33092.788385360342</v>
      </c>
      <c r="H31" s="12">
        <f t="shared" si="6"/>
        <v>34768.110797369205</v>
      </c>
      <c r="I31" s="12">
        <f>SUM(I27*1.025)</f>
        <v>36528.246406486018</v>
      </c>
    </row>
    <row r="32" spans="1:9" ht="18" hidden="1" x14ac:dyDescent="0.35">
      <c r="A32" s="14"/>
      <c r="B32" s="15"/>
      <c r="D32" s="16"/>
      <c r="E32" s="16"/>
      <c r="F32" s="16"/>
      <c r="G32" s="16"/>
      <c r="H32" s="16"/>
      <c r="I32" s="16"/>
    </row>
    <row r="33" spans="2:9" s="18" customFormat="1" ht="18" hidden="1" x14ac:dyDescent="0.35">
      <c r="B33" s="17" t="s">
        <v>11</v>
      </c>
      <c r="D33" s="19">
        <f t="shared" ref="D33:H35" si="7">SUM(E25)</f>
        <v>14.078862378</v>
      </c>
      <c r="E33" s="19">
        <f t="shared" si="7"/>
        <v>14.7828054969</v>
      </c>
      <c r="F33" s="19">
        <f t="shared" si="7"/>
        <v>15.521945771745001</v>
      </c>
      <c r="G33" s="19">
        <f t="shared" si="7"/>
        <v>16.307744276439589</v>
      </c>
      <c r="H33" s="19">
        <f t="shared" si="7"/>
        <v>17.133323830434342</v>
      </c>
      <c r="I33" s="19">
        <f>SUM(I29*1.025)</f>
        <v>18.000698349350078</v>
      </c>
    </row>
    <row r="34" spans="2:9" s="18" customFormat="1" ht="18" hidden="1" x14ac:dyDescent="0.35">
      <c r="B34" s="17"/>
      <c r="D34" s="20">
        <f t="shared" si="7"/>
        <v>2440.3361455200002</v>
      </c>
      <c r="E34" s="20">
        <f t="shared" si="7"/>
        <v>2562.352952796</v>
      </c>
      <c r="F34" s="20">
        <f t="shared" si="7"/>
        <v>2690.4706004358</v>
      </c>
      <c r="G34" s="20">
        <f t="shared" si="7"/>
        <v>2826.6756745828616</v>
      </c>
      <c r="H34" s="20">
        <f t="shared" si="7"/>
        <v>2969.7761306086186</v>
      </c>
      <c r="I34" s="20">
        <f>SUM(I30*1.025)</f>
        <v>3120.1210472206794</v>
      </c>
    </row>
    <row r="35" spans="2:9" s="18" customFormat="1" ht="18" hidden="1" x14ac:dyDescent="0.35">
      <c r="B35" s="17"/>
      <c r="D35" s="21">
        <f t="shared" si="7"/>
        <v>29284.033746240002</v>
      </c>
      <c r="E35" s="21">
        <f t="shared" si="7"/>
        <v>30748.235433551999</v>
      </c>
      <c r="F35" s="21">
        <f t="shared" si="7"/>
        <v>32285.647205229601</v>
      </c>
      <c r="G35" s="21">
        <f t="shared" si="7"/>
        <v>33920.10809499435</v>
      </c>
      <c r="H35" s="21">
        <f t="shared" si="7"/>
        <v>35637.313567303434</v>
      </c>
      <c r="I35" s="21">
        <f>SUM(I31*1.025)</f>
        <v>37441.452566648164</v>
      </c>
    </row>
    <row r="36" spans="2:9" s="18" customFormat="1" ht="18" hidden="1" x14ac:dyDescent="0.35">
      <c r="B36" s="17"/>
      <c r="D36" s="20"/>
      <c r="E36" s="20"/>
      <c r="F36" s="20"/>
      <c r="G36" s="20"/>
      <c r="H36" s="20"/>
      <c r="I36" s="20"/>
    </row>
    <row r="37" spans="2:9" s="18" customFormat="1" ht="18" hidden="1" x14ac:dyDescent="0.35">
      <c r="B37" s="17" t="s">
        <v>12</v>
      </c>
      <c r="D37" s="19">
        <f t="shared" ref="D37:H39" si="8">SUM(E29)</f>
        <v>14.430833937449998</v>
      </c>
      <c r="E37" s="19">
        <f t="shared" si="8"/>
        <v>15.1523756343225</v>
      </c>
      <c r="F37" s="19">
        <f t="shared" si="8"/>
        <v>15.909994416038625</v>
      </c>
      <c r="G37" s="19">
        <f t="shared" si="8"/>
        <v>16.715437883350578</v>
      </c>
      <c r="H37" s="19">
        <f t="shared" si="8"/>
        <v>17.561656926195198</v>
      </c>
      <c r="I37" s="19">
        <f>SUM(I33*1.025)</f>
        <v>18.450715808083828</v>
      </c>
    </row>
    <row r="38" spans="2:9" s="18" customFormat="1" ht="18" hidden="1" x14ac:dyDescent="0.35">
      <c r="B38" s="17"/>
      <c r="D38" s="20">
        <f t="shared" si="8"/>
        <v>2501.3445491579992</v>
      </c>
      <c r="E38" s="20">
        <f t="shared" si="8"/>
        <v>2626.4117766158993</v>
      </c>
      <c r="F38" s="20">
        <f t="shared" si="8"/>
        <v>2757.7323654466945</v>
      </c>
      <c r="G38" s="20">
        <f t="shared" si="8"/>
        <v>2897.342566447433</v>
      </c>
      <c r="H38" s="20">
        <f t="shared" si="8"/>
        <v>3044.0205338738338</v>
      </c>
      <c r="I38" s="20">
        <f>SUM(I34*1.025)</f>
        <v>3198.1240734011963</v>
      </c>
    </row>
    <row r="39" spans="2:9" s="18" customFormat="1" ht="18" hidden="1" x14ac:dyDescent="0.35">
      <c r="B39" s="17"/>
      <c r="D39" s="21">
        <f t="shared" si="8"/>
        <v>30016.134589895999</v>
      </c>
      <c r="E39" s="21">
        <f t="shared" si="8"/>
        <v>31516.9413193908</v>
      </c>
      <c r="F39" s="21">
        <f t="shared" si="8"/>
        <v>33092.788385360342</v>
      </c>
      <c r="G39" s="21">
        <f t="shared" si="8"/>
        <v>34768.110797369205</v>
      </c>
      <c r="H39" s="21">
        <f t="shared" si="8"/>
        <v>36528.246406486018</v>
      </c>
      <c r="I39" s="21">
        <f>SUM(I35*1.025)</f>
        <v>38377.488880814366</v>
      </c>
    </row>
    <row r="40" spans="2:9" s="18" customFormat="1" ht="18" hidden="1" x14ac:dyDescent="0.35">
      <c r="B40" s="17"/>
      <c r="D40" s="20"/>
      <c r="E40" s="20"/>
      <c r="F40" s="20"/>
      <c r="G40" s="20"/>
      <c r="H40" s="20"/>
      <c r="I40" s="20"/>
    </row>
    <row r="41" spans="2:9" s="18" customFormat="1" ht="18" hidden="1" x14ac:dyDescent="0.35">
      <c r="B41" s="17" t="s">
        <v>13</v>
      </c>
      <c r="D41" s="19">
        <f t="shared" ref="D41:H43" si="9">SUM(E33)</f>
        <v>14.7828054969</v>
      </c>
      <c r="E41" s="19">
        <f t="shared" si="9"/>
        <v>15.521945771745001</v>
      </c>
      <c r="F41" s="19">
        <f t="shared" si="9"/>
        <v>16.307744276439589</v>
      </c>
      <c r="G41" s="19">
        <f t="shared" si="9"/>
        <v>17.133323830434342</v>
      </c>
      <c r="H41" s="19">
        <f t="shared" si="9"/>
        <v>18.000698349350078</v>
      </c>
      <c r="I41" s="19">
        <f>SUM(I37*1.025)</f>
        <v>18.911983703285923</v>
      </c>
    </row>
    <row r="42" spans="2:9" s="18" customFormat="1" ht="18" hidden="1" x14ac:dyDescent="0.35">
      <c r="B42" s="17"/>
      <c r="D42" s="20">
        <f t="shared" si="9"/>
        <v>2562.352952796</v>
      </c>
      <c r="E42" s="20">
        <f t="shared" si="9"/>
        <v>2690.4706004358</v>
      </c>
      <c r="F42" s="20">
        <f t="shared" si="9"/>
        <v>2826.6756745828616</v>
      </c>
      <c r="G42" s="20">
        <f t="shared" si="9"/>
        <v>2969.7761306086186</v>
      </c>
      <c r="H42" s="20">
        <f t="shared" si="9"/>
        <v>3120.1210472206794</v>
      </c>
      <c r="I42" s="20">
        <f>SUM(I38*1.025)</f>
        <v>3278.0771752362257</v>
      </c>
    </row>
    <row r="43" spans="2:9" s="18" customFormat="1" ht="18" hidden="1" x14ac:dyDescent="0.35">
      <c r="B43" s="17"/>
      <c r="D43" s="21">
        <f t="shared" si="9"/>
        <v>30748.235433551999</v>
      </c>
      <c r="E43" s="21">
        <f t="shared" si="9"/>
        <v>32285.647205229601</v>
      </c>
      <c r="F43" s="21">
        <f t="shared" si="9"/>
        <v>33920.10809499435</v>
      </c>
      <c r="G43" s="21">
        <f t="shared" si="9"/>
        <v>35637.313567303434</v>
      </c>
      <c r="H43" s="21">
        <f t="shared" si="9"/>
        <v>37441.452566648164</v>
      </c>
      <c r="I43" s="21">
        <f>SUM(I39*1.025)</f>
        <v>39336.926102834725</v>
      </c>
    </row>
    <row r="44" spans="2:9" s="18" customFormat="1" ht="18" hidden="1" x14ac:dyDescent="0.35">
      <c r="B44" s="17"/>
      <c r="D44" s="20"/>
      <c r="E44" s="20"/>
      <c r="F44" s="20"/>
      <c r="G44" s="20"/>
      <c r="H44" s="20"/>
      <c r="I44" s="20"/>
    </row>
    <row r="45" spans="2:9" s="18" customFormat="1" ht="18" hidden="1" x14ac:dyDescent="0.35">
      <c r="B45" s="17" t="s">
        <v>14</v>
      </c>
      <c r="C45" s="18" t="s">
        <v>2</v>
      </c>
      <c r="D45" s="19">
        <f t="shared" ref="D45:H47" si="10">SUM(E37)</f>
        <v>15.1523756343225</v>
      </c>
      <c r="E45" s="19">
        <f t="shared" si="10"/>
        <v>15.909994416038625</v>
      </c>
      <c r="F45" s="19">
        <f t="shared" si="10"/>
        <v>16.715437883350578</v>
      </c>
      <c r="G45" s="19">
        <f t="shared" si="10"/>
        <v>17.561656926195198</v>
      </c>
      <c r="H45" s="19">
        <f t="shared" si="10"/>
        <v>18.450715808083828</v>
      </c>
      <c r="I45" s="19">
        <f>SUM(I41*1.025)</f>
        <v>19.384783295868068</v>
      </c>
    </row>
    <row r="46" spans="2:9" s="18" customFormat="1" ht="18" hidden="1" x14ac:dyDescent="0.35">
      <c r="B46" s="17"/>
      <c r="C46" s="18" t="s">
        <v>3</v>
      </c>
      <c r="D46" s="20">
        <f t="shared" si="10"/>
        <v>2626.4117766158993</v>
      </c>
      <c r="E46" s="20">
        <f t="shared" si="10"/>
        <v>2757.7323654466945</v>
      </c>
      <c r="F46" s="20">
        <f t="shared" si="10"/>
        <v>2897.342566447433</v>
      </c>
      <c r="G46" s="20">
        <f t="shared" si="10"/>
        <v>3044.0205338738338</v>
      </c>
      <c r="H46" s="20">
        <f t="shared" si="10"/>
        <v>3198.1240734011963</v>
      </c>
      <c r="I46" s="20">
        <f>SUM(I42*1.025)</f>
        <v>3360.029104617131</v>
      </c>
    </row>
    <row r="47" spans="2:9" s="18" customFormat="1" ht="18" hidden="1" x14ac:dyDescent="0.35">
      <c r="B47" s="17"/>
      <c r="C47" s="18" t="s">
        <v>4</v>
      </c>
      <c r="D47" s="21">
        <f t="shared" si="10"/>
        <v>31516.9413193908</v>
      </c>
      <c r="E47" s="21">
        <f t="shared" si="10"/>
        <v>33092.788385360342</v>
      </c>
      <c r="F47" s="21">
        <f t="shared" si="10"/>
        <v>34768.110797369205</v>
      </c>
      <c r="G47" s="21">
        <f t="shared" si="10"/>
        <v>36528.246406486018</v>
      </c>
      <c r="H47" s="21">
        <f t="shared" si="10"/>
        <v>38377.488880814366</v>
      </c>
      <c r="I47" s="21">
        <f>SUM(I43*1.025)</f>
        <v>40320.349255405592</v>
      </c>
    </row>
    <row r="48" spans="2:9" s="18" customFormat="1" ht="18" hidden="1" x14ac:dyDescent="0.35">
      <c r="B48" s="17"/>
      <c r="D48" s="20"/>
      <c r="E48" s="20"/>
      <c r="F48" s="20"/>
      <c r="G48" s="20"/>
      <c r="H48" s="20"/>
      <c r="I48" s="20"/>
    </row>
    <row r="49" spans="2:9" s="18" customFormat="1" ht="18" hidden="1" x14ac:dyDescent="0.35">
      <c r="B49" s="17" t="s">
        <v>15</v>
      </c>
      <c r="D49" s="19">
        <f t="shared" ref="D49:H51" si="11">SUM(E41)</f>
        <v>15.521945771745001</v>
      </c>
      <c r="E49" s="19">
        <f t="shared" si="11"/>
        <v>16.307744276439589</v>
      </c>
      <c r="F49" s="19">
        <f t="shared" si="11"/>
        <v>17.133323830434342</v>
      </c>
      <c r="G49" s="19">
        <f t="shared" si="11"/>
        <v>18.000698349350078</v>
      </c>
      <c r="H49" s="19">
        <f t="shared" si="11"/>
        <v>18.911983703285923</v>
      </c>
      <c r="I49" s="19">
        <f>SUM(I45*1.025)</f>
        <v>19.869402878264768</v>
      </c>
    </row>
    <row r="50" spans="2:9" s="18" customFormat="1" ht="18" hidden="1" x14ac:dyDescent="0.35">
      <c r="B50" s="17"/>
      <c r="D50" s="20">
        <f t="shared" si="11"/>
        <v>2690.4706004358</v>
      </c>
      <c r="E50" s="20">
        <f t="shared" si="11"/>
        <v>2826.6756745828616</v>
      </c>
      <c r="F50" s="20">
        <f t="shared" si="11"/>
        <v>2969.7761306086186</v>
      </c>
      <c r="G50" s="20">
        <f t="shared" si="11"/>
        <v>3120.1210472206794</v>
      </c>
      <c r="H50" s="20">
        <f t="shared" si="11"/>
        <v>3278.0771752362257</v>
      </c>
      <c r="I50" s="20">
        <f>SUM(I46*1.025)</f>
        <v>3444.0298322325589</v>
      </c>
    </row>
    <row r="51" spans="2:9" s="18" customFormat="1" ht="18" hidden="1" x14ac:dyDescent="0.35">
      <c r="B51" s="17"/>
      <c r="D51" s="21">
        <f t="shared" si="11"/>
        <v>32285.647205229601</v>
      </c>
      <c r="E51" s="21">
        <f t="shared" si="11"/>
        <v>33920.10809499435</v>
      </c>
      <c r="F51" s="21">
        <f t="shared" si="11"/>
        <v>35637.313567303434</v>
      </c>
      <c r="G51" s="21">
        <f t="shared" si="11"/>
        <v>37441.452566648164</v>
      </c>
      <c r="H51" s="21">
        <f t="shared" si="11"/>
        <v>39336.926102834725</v>
      </c>
      <c r="I51" s="21">
        <f>SUM(I47*1.025)</f>
        <v>41328.357986790725</v>
      </c>
    </row>
    <row r="52" spans="2:9" s="18" customFormat="1" ht="18" hidden="1" x14ac:dyDescent="0.35">
      <c r="B52" s="17"/>
      <c r="D52" s="20"/>
      <c r="E52" s="20"/>
      <c r="F52" s="20"/>
      <c r="G52" s="20"/>
      <c r="H52" s="20"/>
      <c r="I52" s="20"/>
    </row>
    <row r="53" spans="2:9" s="18" customFormat="1" ht="18" hidden="1" x14ac:dyDescent="0.35">
      <c r="B53" s="17" t="s">
        <v>16</v>
      </c>
      <c r="D53" s="19">
        <f t="shared" ref="D53:H55" si="12">SUM(E45)</f>
        <v>15.909994416038625</v>
      </c>
      <c r="E53" s="19">
        <f t="shared" si="12"/>
        <v>16.715437883350578</v>
      </c>
      <c r="F53" s="19">
        <f t="shared" si="12"/>
        <v>17.561656926195198</v>
      </c>
      <c r="G53" s="19">
        <f t="shared" si="12"/>
        <v>18.450715808083828</v>
      </c>
      <c r="H53" s="19">
        <f t="shared" si="12"/>
        <v>19.384783295868068</v>
      </c>
      <c r="I53" s="19">
        <f>SUM(I49*1.025)</f>
        <v>20.366137950221386</v>
      </c>
    </row>
    <row r="54" spans="2:9" s="18" customFormat="1" ht="18" hidden="1" x14ac:dyDescent="0.35">
      <c r="B54" s="17"/>
      <c r="D54" s="20">
        <f t="shared" si="12"/>
        <v>2757.7323654466945</v>
      </c>
      <c r="E54" s="20">
        <f t="shared" si="12"/>
        <v>2897.342566447433</v>
      </c>
      <c r="F54" s="20">
        <f t="shared" si="12"/>
        <v>3044.0205338738338</v>
      </c>
      <c r="G54" s="20">
        <f t="shared" si="12"/>
        <v>3198.1240734011963</v>
      </c>
      <c r="H54" s="20">
        <f t="shared" si="12"/>
        <v>3360.029104617131</v>
      </c>
      <c r="I54" s="20">
        <f>SUM(I50*1.025)</f>
        <v>3530.1305780383727</v>
      </c>
    </row>
    <row r="55" spans="2:9" s="18" customFormat="1" ht="18" hidden="1" x14ac:dyDescent="0.35">
      <c r="B55" s="17"/>
      <c r="D55" s="21">
        <f t="shared" si="12"/>
        <v>33092.788385360342</v>
      </c>
      <c r="E55" s="21">
        <f t="shared" si="12"/>
        <v>34768.110797369205</v>
      </c>
      <c r="F55" s="21">
        <f t="shared" si="12"/>
        <v>36528.246406486018</v>
      </c>
      <c r="G55" s="21">
        <f t="shared" si="12"/>
        <v>38377.488880814366</v>
      </c>
      <c r="H55" s="21">
        <f t="shared" si="12"/>
        <v>40320.349255405592</v>
      </c>
      <c r="I55" s="21">
        <f>SUM(I51*1.025)</f>
        <v>42361.566936460491</v>
      </c>
    </row>
    <row r="56" spans="2:9" s="18" customFormat="1" ht="18" hidden="1" x14ac:dyDescent="0.35">
      <c r="B56" s="17"/>
      <c r="D56" s="20"/>
      <c r="E56" s="20"/>
      <c r="F56" s="20"/>
      <c r="G56" s="20"/>
      <c r="H56" s="20"/>
      <c r="I56" s="20"/>
    </row>
    <row r="57" spans="2:9" s="18" customFormat="1" ht="18" hidden="1" x14ac:dyDescent="0.35">
      <c r="B57" s="17" t="s">
        <v>17</v>
      </c>
      <c r="D57" s="19">
        <f t="shared" ref="D57:H59" si="13">SUM(E49)</f>
        <v>16.307744276439589</v>
      </c>
      <c r="E57" s="19">
        <f t="shared" si="13"/>
        <v>17.133323830434342</v>
      </c>
      <c r="F57" s="19">
        <f t="shared" si="13"/>
        <v>18.000698349350078</v>
      </c>
      <c r="G57" s="19">
        <f t="shared" si="13"/>
        <v>18.911983703285923</v>
      </c>
      <c r="H57" s="19">
        <f t="shared" si="13"/>
        <v>19.869402878264768</v>
      </c>
      <c r="I57" s="19">
        <f>SUM(I53*1.025)</f>
        <v>20.87529139897692</v>
      </c>
    </row>
    <row r="58" spans="2:9" s="18" customFormat="1" ht="18" hidden="1" x14ac:dyDescent="0.35">
      <c r="B58" s="17"/>
      <c r="D58" s="20">
        <f t="shared" si="13"/>
        <v>2826.6756745828616</v>
      </c>
      <c r="E58" s="20">
        <f t="shared" si="13"/>
        <v>2969.7761306086186</v>
      </c>
      <c r="F58" s="20">
        <f t="shared" si="13"/>
        <v>3120.1210472206794</v>
      </c>
      <c r="G58" s="20">
        <f t="shared" si="13"/>
        <v>3278.0771752362257</v>
      </c>
      <c r="H58" s="20">
        <f t="shared" si="13"/>
        <v>3444.0298322325589</v>
      </c>
      <c r="I58" s="20">
        <f>SUM(I54*1.025)</f>
        <v>3618.3838424893315</v>
      </c>
    </row>
    <row r="59" spans="2:9" s="18" customFormat="1" ht="18" hidden="1" x14ac:dyDescent="0.35">
      <c r="B59" s="17"/>
      <c r="D59" s="21">
        <f t="shared" si="13"/>
        <v>33920.10809499435</v>
      </c>
      <c r="E59" s="21">
        <f t="shared" si="13"/>
        <v>35637.313567303434</v>
      </c>
      <c r="F59" s="21">
        <f t="shared" si="13"/>
        <v>37441.452566648164</v>
      </c>
      <c r="G59" s="21">
        <f t="shared" si="13"/>
        <v>39336.926102834725</v>
      </c>
      <c r="H59" s="21">
        <f t="shared" si="13"/>
        <v>41328.357986790725</v>
      </c>
      <c r="I59" s="21">
        <f>SUM(I55*1.025)</f>
        <v>43420.606109872002</v>
      </c>
    </row>
    <row r="60" spans="2:9" s="18" customFormat="1" ht="18" hidden="1" x14ac:dyDescent="0.35">
      <c r="B60" s="17"/>
      <c r="D60" s="20"/>
      <c r="E60" s="20"/>
      <c r="F60" s="20"/>
      <c r="G60" s="20"/>
      <c r="H60" s="20"/>
      <c r="I60" s="20"/>
    </row>
    <row r="61" spans="2:9" s="18" customFormat="1" ht="18" hidden="1" x14ac:dyDescent="0.35">
      <c r="B61" s="17" t="s">
        <v>18</v>
      </c>
      <c r="D61" s="20">
        <f t="shared" ref="D61:H63" si="14">SUM(E53)</f>
        <v>16.715437883350578</v>
      </c>
      <c r="E61" s="20">
        <f t="shared" si="14"/>
        <v>17.561656926195198</v>
      </c>
      <c r="F61" s="20">
        <f t="shared" si="14"/>
        <v>18.450715808083828</v>
      </c>
      <c r="G61" s="20">
        <f t="shared" si="14"/>
        <v>19.384783295868068</v>
      </c>
      <c r="H61" s="20">
        <f t="shared" si="14"/>
        <v>20.366137950221386</v>
      </c>
      <c r="I61" s="20">
        <f>SUM(I57*1.025)</f>
        <v>21.39717368395134</v>
      </c>
    </row>
    <row r="62" spans="2:9" s="18" customFormat="1" ht="18" hidden="1" x14ac:dyDescent="0.35">
      <c r="B62" s="17"/>
      <c r="D62" s="21">
        <f t="shared" si="14"/>
        <v>2897.342566447433</v>
      </c>
      <c r="E62" s="21">
        <f t="shared" si="14"/>
        <v>3044.0205338738338</v>
      </c>
      <c r="F62" s="21">
        <f t="shared" si="14"/>
        <v>3198.1240734011963</v>
      </c>
      <c r="G62" s="21">
        <f t="shared" si="14"/>
        <v>3360.029104617131</v>
      </c>
      <c r="H62" s="21">
        <f t="shared" si="14"/>
        <v>3530.1305780383727</v>
      </c>
      <c r="I62" s="21">
        <f>SUM(I58*1.025)</f>
        <v>3708.8434385515643</v>
      </c>
    </row>
    <row r="63" spans="2:9" s="18" customFormat="1" ht="20.25" hidden="1" customHeight="1" x14ac:dyDescent="0.35">
      <c r="B63" s="17"/>
      <c r="D63" s="21">
        <f t="shared" si="14"/>
        <v>34768.110797369205</v>
      </c>
      <c r="E63" s="21">
        <f t="shared" si="14"/>
        <v>36528.246406486018</v>
      </c>
      <c r="F63" s="21">
        <f t="shared" si="14"/>
        <v>38377.488880814366</v>
      </c>
      <c r="G63" s="21">
        <f t="shared" si="14"/>
        <v>40320.349255405592</v>
      </c>
      <c r="H63" s="21">
        <f t="shared" si="14"/>
        <v>42361.566936460491</v>
      </c>
      <c r="I63" s="21">
        <f>SUM(I59*1.025)</f>
        <v>44506.121262618799</v>
      </c>
    </row>
    <row r="64" spans="2:9" s="18" customFormat="1" ht="20.25" hidden="1" customHeight="1" x14ac:dyDescent="0.35">
      <c r="B64" s="17"/>
      <c r="D64" s="21"/>
      <c r="E64" s="21"/>
      <c r="F64" s="21"/>
      <c r="G64" s="21"/>
      <c r="H64" s="21"/>
      <c r="I64" s="21"/>
    </row>
    <row r="65" spans="1:9" s="18" customFormat="1" ht="18" hidden="1" x14ac:dyDescent="0.35">
      <c r="A65" s="50" t="s">
        <v>139</v>
      </c>
      <c r="B65" s="51" t="s">
        <v>19</v>
      </c>
      <c r="C65" s="52"/>
      <c r="D65" s="55">
        <v>17.592509999999997</v>
      </c>
      <c r="E65" s="55">
        <v>18.486717204782529</v>
      </c>
      <c r="F65" s="55">
        <v>19.422607263274642</v>
      </c>
      <c r="G65" s="55">
        <v>20.405876755977914</v>
      </c>
      <c r="H65" s="55">
        <v>21.438924266749297</v>
      </c>
      <c r="I65" s="55">
        <v>22.524269807753473</v>
      </c>
    </row>
    <row r="66" spans="1:9" s="18" customFormat="1" ht="18" hidden="1" x14ac:dyDescent="0.35">
      <c r="A66" s="50" t="s">
        <v>140</v>
      </c>
      <c r="B66" s="51"/>
      <c r="C66" s="52"/>
      <c r="D66" s="54">
        <f>D67/12</f>
        <v>3049.3683999999994</v>
      </c>
      <c r="E66" s="54">
        <f t="shared" ref="E66:I66" si="15">E67/12</f>
        <v>3204.3643154956385</v>
      </c>
      <c r="F66" s="54">
        <f t="shared" si="15"/>
        <v>3366.5852589676047</v>
      </c>
      <c r="G66" s="54">
        <f t="shared" si="15"/>
        <v>3537.0186377028385</v>
      </c>
      <c r="H66" s="54">
        <f t="shared" si="15"/>
        <v>3716.0802062365451</v>
      </c>
      <c r="I66" s="54">
        <f t="shared" si="15"/>
        <v>3904.2067666772687</v>
      </c>
    </row>
    <row r="67" spans="1:9" s="18" customFormat="1" ht="18" hidden="1" x14ac:dyDescent="0.35">
      <c r="A67" s="50" t="s">
        <v>141</v>
      </c>
      <c r="B67" s="51"/>
      <c r="C67" s="53"/>
      <c r="D67" s="54">
        <f>D65*2080</f>
        <v>36592.420799999993</v>
      </c>
      <c r="E67" s="54">
        <f t="shared" ref="E67:I67" si="16">E65*2080</f>
        <v>38452.37178594766</v>
      </c>
      <c r="F67" s="54">
        <f t="shared" si="16"/>
        <v>40399.023107611254</v>
      </c>
      <c r="G67" s="54">
        <f t="shared" si="16"/>
        <v>42444.223652434062</v>
      </c>
      <c r="H67" s="54">
        <f t="shared" si="16"/>
        <v>44592.962474838539</v>
      </c>
      <c r="I67" s="54">
        <f t="shared" si="16"/>
        <v>46850.481200127222</v>
      </c>
    </row>
    <row r="68" spans="1:9" s="18" customFormat="1" hidden="1" x14ac:dyDescent="0.3">
      <c r="A68" s="50" t="s">
        <v>142</v>
      </c>
      <c r="B68" s="51"/>
      <c r="C68" s="53"/>
      <c r="D68" s="53"/>
      <c r="E68" s="53"/>
      <c r="F68" s="53"/>
      <c r="G68" s="53"/>
      <c r="H68" s="53"/>
      <c r="I68" s="53"/>
    </row>
    <row r="69" spans="1:9" s="18" customFormat="1" ht="18" hidden="1" x14ac:dyDescent="0.35">
      <c r="A69" s="50" t="s">
        <v>143</v>
      </c>
      <c r="B69" s="51"/>
      <c r="C69" s="53"/>
      <c r="D69" s="55"/>
      <c r="E69" s="55"/>
      <c r="F69" s="55"/>
      <c r="G69" s="55"/>
      <c r="H69" s="55"/>
      <c r="I69" s="55"/>
    </row>
    <row r="70" spans="1:9" s="18" customFormat="1" ht="18" hidden="1" x14ac:dyDescent="0.35">
      <c r="A70" s="43"/>
      <c r="B70" s="17" t="s">
        <v>133</v>
      </c>
      <c r="D70" s="44">
        <v>18.035821663202466</v>
      </c>
      <c r="E70" s="44">
        <v>18.948885134902088</v>
      </c>
      <c r="F70" s="44">
        <v>19.908172444856504</v>
      </c>
      <c r="G70" s="44">
        <v>20.916023674877362</v>
      </c>
      <c r="H70" s="44">
        <v>21.974897373418024</v>
      </c>
      <c r="I70" s="44">
        <v>23.087376552947308</v>
      </c>
    </row>
    <row r="71" spans="1:9" s="18" customFormat="1" ht="18" hidden="1" x14ac:dyDescent="0.35">
      <c r="A71" s="43"/>
      <c r="B71" s="17"/>
      <c r="D71" s="21">
        <f>D72/12</f>
        <v>3126.2090882884277</v>
      </c>
      <c r="E71" s="21">
        <f t="shared" ref="E71:I71" si="17">E72/12</f>
        <v>3284.4734233830291</v>
      </c>
      <c r="F71" s="21">
        <f t="shared" si="17"/>
        <v>3450.7498904417939</v>
      </c>
      <c r="G71" s="21">
        <f t="shared" si="17"/>
        <v>3625.4441036454095</v>
      </c>
      <c r="H71" s="21">
        <f t="shared" si="17"/>
        <v>3808.9822113924579</v>
      </c>
      <c r="I71" s="21">
        <f t="shared" si="17"/>
        <v>4001.8119358442</v>
      </c>
    </row>
    <row r="72" spans="1:9" s="18" customFormat="1" ht="18" hidden="1" x14ac:dyDescent="0.35">
      <c r="A72" s="43"/>
      <c r="B72" s="17"/>
      <c r="D72" s="21">
        <f>D70*2080</f>
        <v>37514.509059461132</v>
      </c>
      <c r="E72" s="21">
        <f t="shared" ref="E72:I72" si="18">E70*2080</f>
        <v>39413.681080596347</v>
      </c>
      <c r="F72" s="21">
        <f t="shared" si="18"/>
        <v>41408.998685301529</v>
      </c>
      <c r="G72" s="21">
        <f t="shared" si="18"/>
        <v>43505.329243744913</v>
      </c>
      <c r="H72" s="21">
        <f t="shared" si="18"/>
        <v>45707.786536709493</v>
      </c>
      <c r="I72" s="21">
        <f t="shared" si="18"/>
        <v>48021.7432301304</v>
      </c>
    </row>
    <row r="73" spans="1:9" s="18" customFormat="1" ht="18" hidden="1" x14ac:dyDescent="0.35">
      <c r="B73" s="17"/>
      <c r="D73" s="20"/>
      <c r="E73" s="20"/>
      <c r="F73" s="20"/>
      <c r="G73" s="20"/>
      <c r="H73" s="20"/>
      <c r="I73" s="20"/>
    </row>
    <row r="74" spans="1:9" s="18" customFormat="1" ht="18" hidden="1" x14ac:dyDescent="0.35">
      <c r="B74" s="17"/>
      <c r="D74" s="44">
        <v>18.486717204782529</v>
      </c>
      <c r="E74" s="44">
        <v>19.422607263274642</v>
      </c>
      <c r="F74" s="44">
        <v>20.405876755977914</v>
      </c>
      <c r="G74" s="44">
        <v>21.438924266749297</v>
      </c>
      <c r="H74" s="44">
        <v>22.524269807753473</v>
      </c>
      <c r="I74" s="44">
        <v>23.664560966770988</v>
      </c>
    </row>
    <row r="75" spans="1:9" s="18" customFormat="1" ht="18" hidden="1" x14ac:dyDescent="0.35">
      <c r="B75" s="17" t="s">
        <v>20</v>
      </c>
      <c r="D75" s="21">
        <f>D76/12</f>
        <v>3204.3643154956385</v>
      </c>
      <c r="E75" s="21">
        <f t="shared" ref="E75:I75" si="19">E76/12</f>
        <v>3366.5852589676047</v>
      </c>
      <c r="F75" s="21">
        <f t="shared" si="19"/>
        <v>3537.0186377028385</v>
      </c>
      <c r="G75" s="21">
        <f t="shared" si="19"/>
        <v>3716.0802062365451</v>
      </c>
      <c r="H75" s="21">
        <f t="shared" si="19"/>
        <v>3904.2067666772687</v>
      </c>
      <c r="I75" s="21">
        <f t="shared" si="19"/>
        <v>4101.8572342403049</v>
      </c>
    </row>
    <row r="76" spans="1:9" s="18" customFormat="1" ht="18" hidden="1" x14ac:dyDescent="0.35">
      <c r="B76" s="17"/>
      <c r="D76" s="21">
        <f>D74*2080</f>
        <v>38452.37178594766</v>
      </c>
      <c r="E76" s="21">
        <f t="shared" ref="E76:I76" si="20">E74*2080</f>
        <v>40399.023107611254</v>
      </c>
      <c r="F76" s="21">
        <f t="shared" si="20"/>
        <v>42444.223652434062</v>
      </c>
      <c r="G76" s="21">
        <f t="shared" si="20"/>
        <v>44592.962474838539</v>
      </c>
      <c r="H76" s="21">
        <f t="shared" si="20"/>
        <v>46850.481200127222</v>
      </c>
      <c r="I76" s="21">
        <f t="shared" si="20"/>
        <v>49222.286810883656</v>
      </c>
    </row>
    <row r="77" spans="1:9" s="18" customFormat="1" ht="18" hidden="1" x14ac:dyDescent="0.35">
      <c r="B77" s="17"/>
      <c r="D77" s="20"/>
      <c r="E77" s="20"/>
      <c r="F77" s="20"/>
      <c r="G77" s="20"/>
      <c r="H77" s="20"/>
      <c r="I77" s="20"/>
    </row>
    <row r="78" spans="1:9" s="18" customFormat="1" ht="18" hidden="1" x14ac:dyDescent="0.35">
      <c r="B78" s="17" t="s">
        <v>21</v>
      </c>
      <c r="D78" s="44">
        <v>18.948885134902088</v>
      </c>
      <c r="E78" s="44">
        <v>19.908172444856504</v>
      </c>
      <c r="F78" s="44">
        <v>20.916023674877362</v>
      </c>
      <c r="G78" s="44">
        <v>21.974897373418024</v>
      </c>
      <c r="H78" s="44">
        <v>23.087376552947308</v>
      </c>
      <c r="I78" s="44">
        <v>24.256174990940263</v>
      </c>
    </row>
    <row r="79" spans="1:9" s="18" customFormat="1" ht="18" hidden="1" x14ac:dyDescent="0.35">
      <c r="B79" s="17"/>
      <c r="D79" s="21">
        <f>D80/12</f>
        <v>3284.4734233830291</v>
      </c>
      <c r="E79" s="21">
        <f t="shared" ref="E79:I79" si="21">E80/12</f>
        <v>3450.7498904417939</v>
      </c>
      <c r="F79" s="21">
        <f t="shared" si="21"/>
        <v>3625.4441036454095</v>
      </c>
      <c r="G79" s="21">
        <f t="shared" si="21"/>
        <v>3808.9822113924579</v>
      </c>
      <c r="H79" s="21">
        <f t="shared" si="21"/>
        <v>4001.8119358442</v>
      </c>
      <c r="I79" s="21">
        <f t="shared" si="21"/>
        <v>4204.4036650963126</v>
      </c>
    </row>
    <row r="80" spans="1:9" s="18" customFormat="1" ht="18" hidden="1" x14ac:dyDescent="0.35">
      <c r="B80" s="17"/>
      <c r="D80" s="21">
        <f>D78*2080</f>
        <v>39413.681080596347</v>
      </c>
      <c r="E80" s="21">
        <f t="shared" ref="E80:I80" si="22">E78*2080</f>
        <v>41408.998685301529</v>
      </c>
      <c r="F80" s="21">
        <f t="shared" si="22"/>
        <v>43505.329243744913</v>
      </c>
      <c r="G80" s="21">
        <f t="shared" si="22"/>
        <v>45707.786536709493</v>
      </c>
      <c r="H80" s="21">
        <f t="shared" si="22"/>
        <v>48021.7432301304</v>
      </c>
      <c r="I80" s="21">
        <f t="shared" si="22"/>
        <v>50452.843981155747</v>
      </c>
    </row>
    <row r="81" spans="2:9" s="18" customFormat="1" ht="18" hidden="1" x14ac:dyDescent="0.35">
      <c r="B81" s="17"/>
      <c r="D81" s="20"/>
      <c r="E81" s="20"/>
      <c r="F81" s="20"/>
      <c r="G81" s="20"/>
      <c r="H81" s="20"/>
      <c r="I81" s="20"/>
    </row>
    <row r="82" spans="2:9" s="18" customFormat="1" ht="18" hidden="1" x14ac:dyDescent="0.35">
      <c r="B82" s="17" t="s">
        <v>22</v>
      </c>
      <c r="D82" s="44">
        <v>19.422607263274642</v>
      </c>
      <c r="E82" s="44">
        <v>20.405876755977914</v>
      </c>
      <c r="F82" s="44">
        <v>21.438924266749297</v>
      </c>
      <c r="G82" s="44">
        <v>22.524269807753473</v>
      </c>
      <c r="H82" s="44">
        <v>23.664560966770988</v>
      </c>
      <c r="I82" s="44">
        <v>24.862579365713767</v>
      </c>
    </row>
    <row r="83" spans="2:9" s="18" customFormat="1" ht="18" hidden="1" x14ac:dyDescent="0.35">
      <c r="B83" s="17"/>
      <c r="D83" s="21">
        <f>D84/12</f>
        <v>3366.5852589676047</v>
      </c>
      <c r="E83" s="21">
        <f t="shared" ref="E83:I83" si="23">E84/12</f>
        <v>3537.0186377028385</v>
      </c>
      <c r="F83" s="21">
        <f t="shared" si="23"/>
        <v>3716.0802062365451</v>
      </c>
      <c r="G83" s="21">
        <f t="shared" si="23"/>
        <v>3904.2067666772687</v>
      </c>
      <c r="H83" s="21">
        <f t="shared" si="23"/>
        <v>4101.8572342403049</v>
      </c>
      <c r="I83" s="21">
        <f t="shared" si="23"/>
        <v>4309.5137567237198</v>
      </c>
    </row>
    <row r="84" spans="2:9" s="18" customFormat="1" ht="18" hidden="1" x14ac:dyDescent="0.35">
      <c r="B84" s="17"/>
      <c r="D84" s="21">
        <f>D82*2080</f>
        <v>40399.023107611254</v>
      </c>
      <c r="E84" s="21">
        <f t="shared" ref="E84:I84" si="24">E82*2080</f>
        <v>42444.223652434062</v>
      </c>
      <c r="F84" s="21">
        <f t="shared" si="24"/>
        <v>44592.962474838539</v>
      </c>
      <c r="G84" s="21">
        <f t="shared" si="24"/>
        <v>46850.481200127222</v>
      </c>
      <c r="H84" s="21">
        <f t="shared" si="24"/>
        <v>49222.286810883656</v>
      </c>
      <c r="I84" s="21">
        <f t="shared" si="24"/>
        <v>51714.165080684637</v>
      </c>
    </row>
    <row r="85" spans="2:9" s="18" customFormat="1" hidden="1" x14ac:dyDescent="0.3">
      <c r="B85" s="17"/>
    </row>
    <row r="86" spans="2:9" s="18" customFormat="1" ht="18" hidden="1" x14ac:dyDescent="0.35">
      <c r="B86" s="17" t="s">
        <v>23</v>
      </c>
      <c r="D86" s="44">
        <v>19.908172444856504</v>
      </c>
      <c r="E86" s="44">
        <v>20.916023674877362</v>
      </c>
      <c r="F86" s="44">
        <v>21.974897373418024</v>
      </c>
      <c r="G86" s="44">
        <v>23.087376552947308</v>
      </c>
      <c r="H86" s="44">
        <v>24.256174990940263</v>
      </c>
      <c r="I86" s="44">
        <v>25.484143849856608</v>
      </c>
    </row>
    <row r="87" spans="2:9" s="18" customFormat="1" ht="18" hidden="1" x14ac:dyDescent="0.35">
      <c r="B87" s="17"/>
      <c r="D87" s="21">
        <f>D88/12</f>
        <v>3450.7498904417939</v>
      </c>
      <c r="E87" s="21">
        <f t="shared" ref="E87:I87" si="25">E88/12</f>
        <v>3625.4441036454095</v>
      </c>
      <c r="F87" s="21">
        <f t="shared" si="25"/>
        <v>3808.9822113924579</v>
      </c>
      <c r="G87" s="21">
        <f t="shared" si="25"/>
        <v>4001.8119358442</v>
      </c>
      <c r="H87" s="21">
        <f t="shared" si="25"/>
        <v>4204.4036650963126</v>
      </c>
      <c r="I87" s="21">
        <f t="shared" si="25"/>
        <v>4417.2516006418118</v>
      </c>
    </row>
    <row r="88" spans="2:9" s="18" customFormat="1" ht="18" hidden="1" x14ac:dyDescent="0.35">
      <c r="B88" s="17"/>
      <c r="D88" s="21">
        <f>D86*2080</f>
        <v>41408.998685301529</v>
      </c>
      <c r="E88" s="21">
        <f t="shared" ref="E88:I88" si="26">E86*2080</f>
        <v>43505.329243744913</v>
      </c>
      <c r="F88" s="21">
        <f t="shared" si="26"/>
        <v>45707.786536709493</v>
      </c>
      <c r="G88" s="21">
        <f t="shared" si="26"/>
        <v>48021.7432301304</v>
      </c>
      <c r="H88" s="21">
        <f t="shared" si="26"/>
        <v>50452.843981155747</v>
      </c>
      <c r="I88" s="21">
        <f t="shared" si="26"/>
        <v>53007.019207701742</v>
      </c>
    </row>
    <row r="89" spans="2:9" s="18" customFormat="1" ht="18" hidden="1" x14ac:dyDescent="0.35">
      <c r="B89" s="17"/>
      <c r="D89" s="20"/>
      <c r="E89" s="20"/>
      <c r="F89" s="20"/>
      <c r="G89" s="20"/>
      <c r="H89" s="20"/>
      <c r="I89" s="20"/>
    </row>
    <row r="90" spans="2:9" s="18" customFormat="1" ht="18" hidden="1" x14ac:dyDescent="0.35">
      <c r="B90" s="17" t="s">
        <v>24</v>
      </c>
      <c r="D90" s="44">
        <v>20.405876755977914</v>
      </c>
      <c r="E90" s="44">
        <v>21.438924266749297</v>
      </c>
      <c r="F90" s="44">
        <v>22.524269807753473</v>
      </c>
      <c r="G90" s="44">
        <v>23.664560966770988</v>
      </c>
      <c r="H90" s="44">
        <v>24.862579365713767</v>
      </c>
      <c r="I90" s="44">
        <v>26.12124744610302</v>
      </c>
    </row>
    <row r="91" spans="2:9" s="18" customFormat="1" ht="18" hidden="1" x14ac:dyDescent="0.35">
      <c r="B91" s="17"/>
      <c r="D91" s="21">
        <f>D92/12</f>
        <v>3537.0186377028385</v>
      </c>
      <c r="E91" s="21">
        <f t="shared" ref="E91:I91" si="27">E92/12</f>
        <v>3716.0802062365451</v>
      </c>
      <c r="F91" s="21">
        <f t="shared" si="27"/>
        <v>3904.2067666772687</v>
      </c>
      <c r="G91" s="21">
        <f t="shared" si="27"/>
        <v>4101.8572342403049</v>
      </c>
      <c r="H91" s="21">
        <f t="shared" si="27"/>
        <v>4309.5137567237198</v>
      </c>
      <c r="I91" s="21">
        <f t="shared" si="27"/>
        <v>4527.6828906578567</v>
      </c>
    </row>
    <row r="92" spans="2:9" s="18" customFormat="1" ht="18" hidden="1" x14ac:dyDescent="0.35">
      <c r="B92" s="17"/>
      <c r="D92" s="21">
        <f>D90*2080</f>
        <v>42444.223652434062</v>
      </c>
      <c r="E92" s="21">
        <f t="shared" ref="E92:I92" si="28">E90*2080</f>
        <v>44592.962474838539</v>
      </c>
      <c r="F92" s="21">
        <f t="shared" si="28"/>
        <v>46850.481200127222</v>
      </c>
      <c r="G92" s="21">
        <f t="shared" si="28"/>
        <v>49222.286810883656</v>
      </c>
      <c r="H92" s="21">
        <f t="shared" si="28"/>
        <v>51714.165080684637</v>
      </c>
      <c r="I92" s="21">
        <f t="shared" si="28"/>
        <v>54332.194687894284</v>
      </c>
    </row>
    <row r="93" spans="2:9" s="18" customFormat="1" hidden="1" x14ac:dyDescent="0.3">
      <c r="B93" s="17"/>
    </row>
    <row r="94" spans="2:9" s="18" customFormat="1" ht="18" hidden="1" x14ac:dyDescent="0.35">
      <c r="B94" s="17" t="s">
        <v>25</v>
      </c>
      <c r="D94" s="44">
        <v>20.916023674877362</v>
      </c>
      <c r="E94" s="44">
        <v>21.974897373418024</v>
      </c>
      <c r="F94" s="44">
        <v>23.087376552947308</v>
      </c>
      <c r="G94" s="44">
        <v>24.256174990940263</v>
      </c>
      <c r="H94" s="44">
        <v>25.484143849856608</v>
      </c>
      <c r="I94" s="44">
        <v>26.774278632255594</v>
      </c>
    </row>
    <row r="95" spans="2:9" s="18" customFormat="1" ht="18" hidden="1" x14ac:dyDescent="0.35">
      <c r="B95" s="17"/>
      <c r="D95" s="21">
        <f>D96/12</f>
        <v>3625.4441036454095</v>
      </c>
      <c r="E95" s="21">
        <f t="shared" ref="E95:I95" si="29">E96/12</f>
        <v>3808.9822113924579</v>
      </c>
      <c r="F95" s="21">
        <f t="shared" si="29"/>
        <v>4001.8119358442</v>
      </c>
      <c r="G95" s="21">
        <f t="shared" si="29"/>
        <v>4204.4036650963126</v>
      </c>
      <c r="H95" s="21">
        <f t="shared" si="29"/>
        <v>4417.2516006418118</v>
      </c>
      <c r="I95" s="21">
        <f t="shared" si="29"/>
        <v>4640.874962924303</v>
      </c>
    </row>
    <row r="96" spans="2:9" s="18" customFormat="1" ht="18" hidden="1" x14ac:dyDescent="0.35">
      <c r="B96" s="17"/>
      <c r="D96" s="21">
        <f>D94*2080</f>
        <v>43505.329243744913</v>
      </c>
      <c r="E96" s="21">
        <f t="shared" ref="E96:I96" si="30">E94*2080</f>
        <v>45707.786536709493</v>
      </c>
      <c r="F96" s="21">
        <f t="shared" si="30"/>
        <v>48021.7432301304</v>
      </c>
      <c r="G96" s="21">
        <f t="shared" si="30"/>
        <v>50452.843981155747</v>
      </c>
      <c r="H96" s="21">
        <f t="shared" si="30"/>
        <v>53007.019207701742</v>
      </c>
      <c r="I96" s="21">
        <f t="shared" si="30"/>
        <v>55690.499555091636</v>
      </c>
    </row>
    <row r="97" spans="1:10" s="18" customFormat="1" ht="18" hidden="1" x14ac:dyDescent="0.35">
      <c r="B97" s="17"/>
      <c r="D97" s="20"/>
      <c r="E97" s="20"/>
      <c r="F97" s="20"/>
      <c r="G97" s="20"/>
      <c r="H97" s="20"/>
      <c r="I97" s="20"/>
    </row>
    <row r="98" spans="1:10" s="18" customFormat="1" ht="18" hidden="1" x14ac:dyDescent="0.35">
      <c r="B98" s="17" t="s">
        <v>26</v>
      </c>
      <c r="D98" s="44">
        <v>21.438924266749297</v>
      </c>
      <c r="E98" s="44">
        <v>22.524269807753473</v>
      </c>
      <c r="F98" s="44">
        <v>23.664560966770988</v>
      </c>
      <c r="G98" s="44">
        <v>24.862579365713767</v>
      </c>
      <c r="H98" s="44">
        <v>26.12124744610302</v>
      </c>
      <c r="I98" s="44">
        <v>27.443635598061981</v>
      </c>
    </row>
    <row r="99" spans="1:10" s="18" customFormat="1" ht="18" hidden="1" x14ac:dyDescent="0.35">
      <c r="B99" s="17"/>
      <c r="D99" s="21">
        <f>D100/12</f>
        <v>3716.0802062365451</v>
      </c>
      <c r="E99" s="21">
        <f t="shared" ref="E99:I99" si="31">E100/12</f>
        <v>3904.2067666772687</v>
      </c>
      <c r="F99" s="21">
        <f t="shared" si="31"/>
        <v>4101.8572342403049</v>
      </c>
      <c r="G99" s="21">
        <f t="shared" si="31"/>
        <v>4309.5137567237198</v>
      </c>
      <c r="H99" s="21">
        <f t="shared" si="31"/>
        <v>4527.6828906578567</v>
      </c>
      <c r="I99" s="21">
        <f t="shared" si="31"/>
        <v>4756.89683699741</v>
      </c>
    </row>
    <row r="100" spans="1:10" s="18" customFormat="1" ht="18" hidden="1" x14ac:dyDescent="0.35">
      <c r="B100" s="17"/>
      <c r="D100" s="21">
        <f>D98*2080</f>
        <v>44592.962474838539</v>
      </c>
      <c r="E100" s="21">
        <f t="shared" ref="E100:I100" si="32">E98*2080</f>
        <v>46850.481200127222</v>
      </c>
      <c r="F100" s="21">
        <f t="shared" si="32"/>
        <v>49222.286810883656</v>
      </c>
      <c r="G100" s="21">
        <f t="shared" si="32"/>
        <v>51714.165080684637</v>
      </c>
      <c r="H100" s="21">
        <f t="shared" si="32"/>
        <v>54332.194687894284</v>
      </c>
      <c r="I100" s="21">
        <f t="shared" si="32"/>
        <v>57082.76204396892</v>
      </c>
    </row>
    <row r="101" spans="1:10" s="18" customFormat="1" ht="18" hidden="1" x14ac:dyDescent="0.35">
      <c r="B101" s="17"/>
      <c r="D101" s="21"/>
      <c r="E101" s="21"/>
      <c r="F101" s="21"/>
      <c r="G101" s="21"/>
      <c r="H101" s="21"/>
      <c r="I101" s="21"/>
    </row>
    <row r="102" spans="1:10" s="18" customFormat="1" ht="18" hidden="1" x14ac:dyDescent="0.35">
      <c r="A102" s="29"/>
      <c r="B102" s="17" t="s">
        <v>134</v>
      </c>
      <c r="D102" s="44">
        <v>17.592509999999997</v>
      </c>
      <c r="E102" s="44">
        <v>18.486717204782529</v>
      </c>
      <c r="F102" s="44">
        <v>19.422607263274642</v>
      </c>
      <c r="G102" s="44">
        <v>20.405876755977914</v>
      </c>
      <c r="H102" s="44">
        <v>21.438924266749297</v>
      </c>
      <c r="I102" s="44">
        <v>22.524269807753473</v>
      </c>
    </row>
    <row r="103" spans="1:10" s="18" customFormat="1" ht="18" hidden="1" x14ac:dyDescent="0.35">
      <c r="A103" s="29"/>
      <c r="B103" s="17"/>
      <c r="D103" s="21">
        <f>D104/12</f>
        <v>3049.3683999999994</v>
      </c>
      <c r="E103" s="21">
        <f t="shared" ref="E103:I103" si="33">E104/12</f>
        <v>3204.3643154956385</v>
      </c>
      <c r="F103" s="21">
        <f t="shared" si="33"/>
        <v>3366.5852589676047</v>
      </c>
      <c r="G103" s="21">
        <f t="shared" si="33"/>
        <v>3537.0186377028385</v>
      </c>
      <c r="H103" s="21">
        <f t="shared" si="33"/>
        <v>3716.0802062365451</v>
      </c>
      <c r="I103" s="21">
        <f t="shared" si="33"/>
        <v>3904.2067666772687</v>
      </c>
    </row>
    <row r="104" spans="1:10" s="18" customFormat="1" ht="18" hidden="1" x14ac:dyDescent="0.35">
      <c r="A104" s="29"/>
      <c r="B104" s="17"/>
      <c r="D104" s="21">
        <f>D102*2080</f>
        <v>36592.420799999993</v>
      </c>
      <c r="E104" s="21">
        <f t="shared" ref="E104:I104" si="34">E102*2080</f>
        <v>38452.37178594766</v>
      </c>
      <c r="F104" s="21">
        <f t="shared" si="34"/>
        <v>40399.023107611254</v>
      </c>
      <c r="G104" s="21">
        <f t="shared" si="34"/>
        <v>42444.223652434062</v>
      </c>
      <c r="H104" s="21">
        <f t="shared" si="34"/>
        <v>44592.962474838539</v>
      </c>
      <c r="I104" s="21">
        <f t="shared" si="34"/>
        <v>46850.481200127222</v>
      </c>
    </row>
    <row r="105" spans="1:10" s="18" customFormat="1" ht="12" customHeight="1" x14ac:dyDescent="0.35">
      <c r="A105" s="29"/>
      <c r="B105" s="17"/>
      <c r="D105" s="21"/>
      <c r="E105" s="21"/>
      <c r="F105" s="21"/>
      <c r="G105" s="21"/>
      <c r="H105" s="21"/>
      <c r="I105" s="21"/>
    </row>
    <row r="106" spans="1:10" s="18" customFormat="1" ht="12" customHeight="1" x14ac:dyDescent="0.3">
      <c r="A106" s="56"/>
      <c r="B106" s="57"/>
      <c r="C106" s="56"/>
      <c r="D106" s="56"/>
      <c r="E106" s="56"/>
      <c r="F106" s="56"/>
      <c r="G106" s="56"/>
      <c r="H106" s="56"/>
      <c r="I106" s="56"/>
    </row>
    <row r="107" spans="1:10" s="23" customFormat="1" ht="18" x14ac:dyDescent="0.35">
      <c r="A107" s="28" t="s">
        <v>112</v>
      </c>
      <c r="B107" s="22">
        <v>25</v>
      </c>
      <c r="D107" s="45">
        <v>22.524269807753473</v>
      </c>
      <c r="E107" s="45">
        <v>23.664560966770988</v>
      </c>
      <c r="F107" s="45">
        <v>24.862579365713767</v>
      </c>
      <c r="G107" s="45">
        <v>26.12124744610302</v>
      </c>
      <c r="H107" s="45">
        <v>27.443635598061981</v>
      </c>
      <c r="I107" s="45">
        <v>28.832969650213865</v>
      </c>
      <c r="J107" s="36"/>
    </row>
    <row r="108" spans="1:10" s="23" customFormat="1" ht="18" x14ac:dyDescent="0.35">
      <c r="A108" s="28"/>
      <c r="B108" s="22"/>
      <c r="D108" s="20">
        <f>D109/12</f>
        <v>3904.2067666772687</v>
      </c>
      <c r="E108" s="20">
        <f t="shared" ref="E108:I108" si="35">E109/12</f>
        <v>4101.8572342403049</v>
      </c>
      <c r="F108" s="20">
        <f t="shared" si="35"/>
        <v>4309.5137567237198</v>
      </c>
      <c r="G108" s="20">
        <f t="shared" si="35"/>
        <v>4527.6828906578567</v>
      </c>
      <c r="H108" s="20">
        <f t="shared" si="35"/>
        <v>4756.89683699741</v>
      </c>
      <c r="I108" s="20">
        <f t="shared" si="35"/>
        <v>4997.7147393704035</v>
      </c>
      <c r="J108" s="36"/>
    </row>
    <row r="109" spans="1:10" s="23" customFormat="1" ht="18" x14ac:dyDescent="0.35">
      <c r="A109" s="28"/>
      <c r="B109" s="22"/>
      <c r="D109" s="21">
        <f>D107*2080</f>
        <v>46850.481200127222</v>
      </c>
      <c r="E109" s="21">
        <f t="shared" ref="E109:I109" si="36">E107*2080</f>
        <v>49222.286810883656</v>
      </c>
      <c r="F109" s="21">
        <f t="shared" si="36"/>
        <v>51714.165080684637</v>
      </c>
      <c r="G109" s="21">
        <f t="shared" si="36"/>
        <v>54332.194687894284</v>
      </c>
      <c r="H109" s="21">
        <f t="shared" si="36"/>
        <v>57082.76204396892</v>
      </c>
      <c r="I109" s="21">
        <f t="shared" si="36"/>
        <v>59972.576872444843</v>
      </c>
      <c r="J109" s="36"/>
    </row>
    <row r="110" spans="1:10" s="23" customFormat="1" x14ac:dyDescent="0.25">
      <c r="A110" s="28"/>
      <c r="B110" s="22"/>
      <c r="J110" s="36"/>
    </row>
    <row r="111" spans="1:10" s="23" customFormat="1" ht="18" x14ac:dyDescent="0.35">
      <c r="A111" s="28"/>
      <c r="B111" s="22"/>
      <c r="D111" s="20"/>
      <c r="E111" s="20"/>
      <c r="F111" s="20"/>
      <c r="G111" s="20"/>
      <c r="H111" s="20"/>
      <c r="I111" s="20"/>
      <c r="J111" s="36"/>
    </row>
    <row r="112" spans="1:10" s="23" customFormat="1" ht="18" x14ac:dyDescent="0.35">
      <c r="A112" s="28"/>
      <c r="B112" s="22">
        <v>26</v>
      </c>
      <c r="D112" s="45">
        <v>23.087376552947308</v>
      </c>
      <c r="E112" s="45">
        <v>24.256174990940263</v>
      </c>
      <c r="F112" s="45">
        <v>25.484143849856608</v>
      </c>
      <c r="G112" s="45">
        <v>26.774278632255594</v>
      </c>
      <c r="H112" s="45">
        <v>28.129726488013532</v>
      </c>
      <c r="I112" s="45">
        <v>29.553793891469212</v>
      </c>
      <c r="J112" s="36"/>
    </row>
    <row r="113" spans="1:10" s="23" customFormat="1" ht="18" x14ac:dyDescent="0.35">
      <c r="A113" s="28"/>
      <c r="B113" s="22"/>
      <c r="D113" s="20">
        <f>D114/12</f>
        <v>4001.8119358442</v>
      </c>
      <c r="E113" s="20">
        <f t="shared" ref="E113:I113" si="37">E114/12</f>
        <v>4204.4036650963126</v>
      </c>
      <c r="F113" s="20">
        <f t="shared" si="37"/>
        <v>4417.2516006418118</v>
      </c>
      <c r="G113" s="20">
        <f t="shared" si="37"/>
        <v>4640.874962924303</v>
      </c>
      <c r="H113" s="20">
        <f t="shared" si="37"/>
        <v>4875.819257922346</v>
      </c>
      <c r="I113" s="20">
        <f t="shared" si="37"/>
        <v>5122.6576078546632</v>
      </c>
      <c r="J113" s="36"/>
    </row>
    <row r="114" spans="1:10" s="23" customFormat="1" ht="18" x14ac:dyDescent="0.35">
      <c r="A114" s="28"/>
      <c r="B114" s="22"/>
      <c r="D114" s="21">
        <f>D112*2080</f>
        <v>48021.7432301304</v>
      </c>
      <c r="E114" s="21">
        <f t="shared" ref="E114:I114" si="38">E112*2080</f>
        <v>50452.843981155747</v>
      </c>
      <c r="F114" s="21">
        <f t="shared" si="38"/>
        <v>53007.019207701742</v>
      </c>
      <c r="G114" s="21">
        <f t="shared" si="38"/>
        <v>55690.499555091636</v>
      </c>
      <c r="H114" s="21">
        <f t="shared" si="38"/>
        <v>58509.831095068148</v>
      </c>
      <c r="I114" s="21">
        <f t="shared" si="38"/>
        <v>61471.891294255962</v>
      </c>
      <c r="J114" s="36"/>
    </row>
    <row r="115" spans="1:10" s="23" customFormat="1" x14ac:dyDescent="0.25">
      <c r="A115" s="28"/>
      <c r="B115" s="22"/>
      <c r="J115" s="36"/>
    </row>
    <row r="116" spans="1:10" s="23" customFormat="1" x14ac:dyDescent="0.25">
      <c r="A116" s="28"/>
      <c r="B116" s="22"/>
      <c r="J116" s="36"/>
    </row>
    <row r="117" spans="1:10" s="23" customFormat="1" ht="18" x14ac:dyDescent="0.35">
      <c r="A117" s="28"/>
      <c r="B117" s="22">
        <v>27</v>
      </c>
      <c r="D117" s="45">
        <v>23.664560966770988</v>
      </c>
      <c r="E117" s="45">
        <v>24.862579365713767</v>
      </c>
      <c r="F117" s="45">
        <v>26.12124744610302</v>
      </c>
      <c r="G117" s="45">
        <v>27.443635598061981</v>
      </c>
      <c r="H117" s="45">
        <v>28.832969650213865</v>
      </c>
      <c r="I117" s="45">
        <v>30.292638738755937</v>
      </c>
      <c r="J117" s="36"/>
    </row>
    <row r="118" spans="1:10" s="23" customFormat="1" ht="18" x14ac:dyDescent="0.35">
      <c r="A118" s="28"/>
      <c r="B118" s="22"/>
      <c r="D118" s="20">
        <f>D119/12</f>
        <v>4101.8572342403049</v>
      </c>
      <c r="E118" s="20">
        <f t="shared" ref="E118:I118" si="39">E119/12</f>
        <v>4309.5137567237198</v>
      </c>
      <c r="F118" s="20">
        <f t="shared" si="39"/>
        <v>4527.6828906578567</v>
      </c>
      <c r="G118" s="20">
        <f t="shared" si="39"/>
        <v>4756.89683699741</v>
      </c>
      <c r="H118" s="20">
        <f t="shared" si="39"/>
        <v>4997.7147393704035</v>
      </c>
      <c r="I118" s="20">
        <f t="shared" si="39"/>
        <v>5250.7240480510291</v>
      </c>
      <c r="J118" s="36"/>
    </row>
    <row r="119" spans="1:10" s="23" customFormat="1" ht="18" x14ac:dyDescent="0.35">
      <c r="A119" s="28"/>
      <c r="B119" s="22"/>
      <c r="D119" s="21">
        <f>D117*2080</f>
        <v>49222.286810883656</v>
      </c>
      <c r="E119" s="21">
        <f t="shared" ref="E119:I119" si="40">E117*2080</f>
        <v>51714.165080684637</v>
      </c>
      <c r="F119" s="21">
        <f t="shared" si="40"/>
        <v>54332.194687894284</v>
      </c>
      <c r="G119" s="21">
        <f t="shared" si="40"/>
        <v>57082.76204396892</v>
      </c>
      <c r="H119" s="21">
        <f t="shared" si="40"/>
        <v>59972.576872444843</v>
      </c>
      <c r="I119" s="21">
        <f t="shared" si="40"/>
        <v>63008.688576612345</v>
      </c>
      <c r="J119" s="36"/>
    </row>
    <row r="120" spans="1:10" s="23" customFormat="1" x14ac:dyDescent="0.25">
      <c r="A120" s="28"/>
      <c r="B120" s="22"/>
      <c r="J120" s="36"/>
    </row>
    <row r="121" spans="1:10" s="23" customFormat="1" x14ac:dyDescent="0.25">
      <c r="A121" s="28"/>
      <c r="B121" s="22"/>
      <c r="J121" s="36"/>
    </row>
    <row r="122" spans="1:10" s="23" customFormat="1" ht="18" x14ac:dyDescent="0.35">
      <c r="A122" s="28"/>
      <c r="B122" s="22">
        <v>28</v>
      </c>
      <c r="D122" s="45">
        <v>24.256174990940263</v>
      </c>
      <c r="E122" s="45">
        <v>25.484143849856608</v>
      </c>
      <c r="F122" s="45">
        <v>26.774278632255594</v>
      </c>
      <c r="G122" s="45">
        <v>28.129726488013532</v>
      </c>
      <c r="H122" s="45">
        <v>29.553793891469212</v>
      </c>
      <c r="I122" s="45">
        <v>31.049954707224831</v>
      </c>
      <c r="J122" s="36"/>
    </row>
    <row r="123" spans="1:10" s="23" customFormat="1" ht="18" x14ac:dyDescent="0.35">
      <c r="A123" s="28"/>
      <c r="B123" s="22"/>
      <c r="D123" s="20">
        <f>D124/12</f>
        <v>4204.4036650963126</v>
      </c>
      <c r="E123" s="20">
        <f t="shared" ref="E123:I123" si="41">E124/12</f>
        <v>4417.2516006418118</v>
      </c>
      <c r="F123" s="20">
        <f t="shared" si="41"/>
        <v>4640.874962924303</v>
      </c>
      <c r="G123" s="20">
        <f t="shared" si="41"/>
        <v>4875.819257922346</v>
      </c>
      <c r="H123" s="20">
        <f t="shared" si="41"/>
        <v>5122.6576078546632</v>
      </c>
      <c r="I123" s="20">
        <f t="shared" si="41"/>
        <v>5381.9921492523035</v>
      </c>
      <c r="J123" s="36"/>
    </row>
    <row r="124" spans="1:10" s="23" customFormat="1" ht="18" x14ac:dyDescent="0.35">
      <c r="A124" s="28"/>
      <c r="B124" s="22"/>
      <c r="D124" s="21">
        <f>D122*2080</f>
        <v>50452.843981155747</v>
      </c>
      <c r="E124" s="21">
        <f t="shared" ref="E124:I124" si="42">E122*2080</f>
        <v>53007.019207701742</v>
      </c>
      <c r="F124" s="21">
        <f t="shared" si="42"/>
        <v>55690.499555091636</v>
      </c>
      <c r="G124" s="21">
        <f t="shared" si="42"/>
        <v>58509.831095068148</v>
      </c>
      <c r="H124" s="21">
        <f t="shared" si="42"/>
        <v>61471.891294255962</v>
      </c>
      <c r="I124" s="21">
        <f t="shared" si="42"/>
        <v>64583.905791027646</v>
      </c>
      <c r="J124" s="36"/>
    </row>
    <row r="125" spans="1:10" s="23" customFormat="1" x14ac:dyDescent="0.25">
      <c r="A125" s="28"/>
      <c r="B125" s="22"/>
      <c r="J125" s="36"/>
    </row>
    <row r="126" spans="1:10" s="23" customFormat="1" x14ac:dyDescent="0.25">
      <c r="A126" s="28"/>
      <c r="B126" s="22"/>
      <c r="J126" s="36"/>
    </row>
    <row r="127" spans="1:10" s="23" customFormat="1" ht="18" x14ac:dyDescent="0.35">
      <c r="A127" s="28"/>
      <c r="B127" s="22">
        <v>29</v>
      </c>
      <c r="D127" s="45">
        <v>24.862579365713767</v>
      </c>
      <c r="E127" s="45">
        <v>26.12124744610302</v>
      </c>
      <c r="F127" s="45">
        <v>27.443635598061981</v>
      </c>
      <c r="G127" s="45">
        <v>28.832969650213865</v>
      </c>
      <c r="H127" s="45">
        <v>30.292638738755937</v>
      </c>
      <c r="I127" s="45">
        <v>31.826203574905449</v>
      </c>
      <c r="J127" s="36"/>
    </row>
    <row r="128" spans="1:10" s="23" customFormat="1" ht="18" x14ac:dyDescent="0.35">
      <c r="A128" s="28"/>
      <c r="B128" s="22"/>
      <c r="D128" s="20">
        <f>D129/12</f>
        <v>4309.5137567237198</v>
      </c>
      <c r="E128" s="20">
        <f t="shared" ref="E128:I128" si="43">E129/12</f>
        <v>4527.6828906578567</v>
      </c>
      <c r="F128" s="20">
        <f t="shared" si="43"/>
        <v>4756.89683699741</v>
      </c>
      <c r="G128" s="20">
        <f t="shared" si="43"/>
        <v>4997.7147393704035</v>
      </c>
      <c r="H128" s="20">
        <f t="shared" si="43"/>
        <v>5250.7240480510291</v>
      </c>
      <c r="I128" s="20">
        <f t="shared" si="43"/>
        <v>5516.5419529836108</v>
      </c>
      <c r="J128" s="36"/>
    </row>
    <row r="129" spans="1:10" s="23" customFormat="1" ht="18" x14ac:dyDescent="0.35">
      <c r="A129" s="28"/>
      <c r="B129" s="22"/>
      <c r="D129" s="21">
        <f>D127*2080</f>
        <v>51714.165080684637</v>
      </c>
      <c r="E129" s="21">
        <f t="shared" ref="E129:I129" si="44">E127*2080</f>
        <v>54332.194687894284</v>
      </c>
      <c r="F129" s="21">
        <f t="shared" si="44"/>
        <v>57082.76204396892</v>
      </c>
      <c r="G129" s="21">
        <f t="shared" si="44"/>
        <v>59972.576872444843</v>
      </c>
      <c r="H129" s="21">
        <f t="shared" si="44"/>
        <v>63008.688576612345</v>
      </c>
      <c r="I129" s="21">
        <f t="shared" si="44"/>
        <v>66198.50343580333</v>
      </c>
      <c r="J129" s="36"/>
    </row>
    <row r="130" spans="1:10" s="23" customFormat="1" x14ac:dyDescent="0.25">
      <c r="A130" s="28"/>
      <c r="B130" s="22"/>
      <c r="J130" s="36"/>
    </row>
    <row r="131" spans="1:10" s="23" customFormat="1" ht="18" x14ac:dyDescent="0.25">
      <c r="A131" s="28"/>
      <c r="B131" s="22"/>
      <c r="D131" s="25"/>
      <c r="E131" s="25"/>
      <c r="F131" s="25"/>
      <c r="G131" s="25"/>
      <c r="H131" s="25"/>
      <c r="I131" s="25"/>
      <c r="J131" s="36"/>
    </row>
    <row r="132" spans="1:10" s="23" customFormat="1" ht="18" x14ac:dyDescent="0.35">
      <c r="A132" s="28"/>
      <c r="B132" s="22">
        <v>30</v>
      </c>
      <c r="D132" s="45">
        <v>25.484143849856608</v>
      </c>
      <c r="E132" s="45">
        <v>26.774278632255594</v>
      </c>
      <c r="F132" s="45">
        <v>28.129726488013532</v>
      </c>
      <c r="G132" s="45">
        <v>29.553793891469212</v>
      </c>
      <c r="H132" s="45">
        <v>31.049954707224831</v>
      </c>
      <c r="I132" s="45">
        <v>32.621858664278086</v>
      </c>
      <c r="J132" s="36"/>
    </row>
    <row r="133" spans="1:10" s="23" customFormat="1" ht="18" x14ac:dyDescent="0.35">
      <c r="A133" s="28"/>
      <c r="B133" s="22"/>
      <c r="D133" s="20">
        <f>D134/12</f>
        <v>4417.2516006418118</v>
      </c>
      <c r="E133" s="20">
        <f t="shared" ref="E133:I133" si="45">E134/12</f>
        <v>4640.874962924303</v>
      </c>
      <c r="F133" s="20">
        <f t="shared" si="45"/>
        <v>4875.819257922346</v>
      </c>
      <c r="G133" s="20">
        <f t="shared" si="45"/>
        <v>5122.6576078546632</v>
      </c>
      <c r="H133" s="20">
        <f t="shared" si="45"/>
        <v>5381.9921492523035</v>
      </c>
      <c r="I133" s="20">
        <f t="shared" si="45"/>
        <v>5654.4555018082019</v>
      </c>
      <c r="J133" s="36"/>
    </row>
    <row r="134" spans="1:10" s="23" customFormat="1" ht="18" x14ac:dyDescent="0.35">
      <c r="A134" s="28"/>
      <c r="B134" s="22"/>
      <c r="D134" s="21">
        <f>D132*2080</f>
        <v>53007.019207701742</v>
      </c>
      <c r="E134" s="21">
        <f t="shared" ref="E134:I134" si="46">E132*2080</f>
        <v>55690.499555091636</v>
      </c>
      <c r="F134" s="21">
        <f t="shared" si="46"/>
        <v>58509.831095068148</v>
      </c>
      <c r="G134" s="21">
        <f t="shared" si="46"/>
        <v>61471.891294255962</v>
      </c>
      <c r="H134" s="21">
        <f t="shared" si="46"/>
        <v>64583.905791027646</v>
      </c>
      <c r="I134" s="21">
        <f t="shared" si="46"/>
        <v>67853.466021698419</v>
      </c>
      <c r="J134" s="36"/>
    </row>
    <row r="135" spans="1:10" s="23" customFormat="1" x14ac:dyDescent="0.25">
      <c r="A135" s="28"/>
      <c r="B135" s="22"/>
      <c r="J135" s="36"/>
    </row>
    <row r="136" spans="1:10" s="23" customFormat="1" x14ac:dyDescent="0.25">
      <c r="A136" s="28"/>
      <c r="B136" s="22"/>
      <c r="J136" s="36"/>
    </row>
    <row r="137" spans="1:10" s="23" customFormat="1" ht="18" x14ac:dyDescent="0.35">
      <c r="A137" s="28"/>
      <c r="B137" s="22">
        <v>31</v>
      </c>
      <c r="D137" s="45">
        <v>26.12124744610302</v>
      </c>
      <c r="E137" s="45">
        <v>27.443635598061981</v>
      </c>
      <c r="F137" s="45">
        <v>28.832969650213865</v>
      </c>
      <c r="G137" s="45">
        <v>30.292638738755937</v>
      </c>
      <c r="H137" s="45">
        <v>31.826203574905449</v>
      </c>
      <c r="I137" s="45">
        <v>33.437405130885033</v>
      </c>
      <c r="J137" s="36"/>
    </row>
    <row r="138" spans="1:10" s="23" customFormat="1" ht="18" x14ac:dyDescent="0.35">
      <c r="A138" s="28"/>
      <c r="B138" s="22"/>
      <c r="D138" s="20">
        <f>D139/12</f>
        <v>4527.6828906578567</v>
      </c>
      <c r="E138" s="20">
        <f t="shared" ref="E138:I138" si="47">E139/12</f>
        <v>4756.89683699741</v>
      </c>
      <c r="F138" s="20">
        <f t="shared" si="47"/>
        <v>4997.7147393704035</v>
      </c>
      <c r="G138" s="20">
        <f t="shared" si="47"/>
        <v>5250.7240480510291</v>
      </c>
      <c r="H138" s="20">
        <f t="shared" si="47"/>
        <v>5516.5419529836108</v>
      </c>
      <c r="I138" s="20">
        <f t="shared" si="47"/>
        <v>5795.8168893534057</v>
      </c>
      <c r="J138" s="36"/>
    </row>
    <row r="139" spans="1:10" s="23" customFormat="1" ht="18" x14ac:dyDescent="0.35">
      <c r="A139" s="28"/>
      <c r="B139" s="22"/>
      <c r="D139" s="21">
        <f>D137*2080</f>
        <v>54332.194687894284</v>
      </c>
      <c r="E139" s="21">
        <f t="shared" ref="E139:I139" si="48">E137*2080</f>
        <v>57082.76204396892</v>
      </c>
      <c r="F139" s="21">
        <f t="shared" si="48"/>
        <v>59972.576872444843</v>
      </c>
      <c r="G139" s="21">
        <f t="shared" si="48"/>
        <v>63008.688576612345</v>
      </c>
      <c r="H139" s="21">
        <f t="shared" si="48"/>
        <v>66198.50343580333</v>
      </c>
      <c r="I139" s="21">
        <f t="shared" si="48"/>
        <v>69549.802672240869</v>
      </c>
      <c r="J139" s="36"/>
    </row>
    <row r="140" spans="1:10" s="23" customFormat="1" x14ac:dyDescent="0.25">
      <c r="A140" s="28"/>
      <c r="B140" s="22"/>
      <c r="J140" s="36"/>
    </row>
    <row r="141" spans="1:10" s="23" customFormat="1" x14ac:dyDescent="0.25">
      <c r="A141" s="28"/>
      <c r="B141" s="22"/>
      <c r="J141" s="36"/>
    </row>
    <row r="142" spans="1:10" s="23" customFormat="1" ht="18" x14ac:dyDescent="0.35">
      <c r="A142" s="28"/>
      <c r="B142" s="22">
        <v>32</v>
      </c>
      <c r="D142" s="45">
        <v>26.774278632255594</v>
      </c>
      <c r="E142" s="45">
        <v>28.129726488013532</v>
      </c>
      <c r="F142" s="45">
        <v>29.553793891469212</v>
      </c>
      <c r="G142" s="45">
        <v>31.049954707224831</v>
      </c>
      <c r="H142" s="45">
        <v>32.621858664278086</v>
      </c>
      <c r="I142" s="45">
        <v>34.273340259157152</v>
      </c>
      <c r="J142" s="36"/>
    </row>
    <row r="143" spans="1:10" s="23" customFormat="1" ht="18" x14ac:dyDescent="0.35">
      <c r="A143" s="28"/>
      <c r="B143" s="22"/>
      <c r="D143" s="20">
        <f>D144/12</f>
        <v>4640.874962924303</v>
      </c>
      <c r="E143" s="20">
        <f t="shared" ref="E143:I143" si="49">E144/12</f>
        <v>4875.819257922346</v>
      </c>
      <c r="F143" s="20">
        <f t="shared" si="49"/>
        <v>5122.6576078546632</v>
      </c>
      <c r="G143" s="20">
        <f t="shared" si="49"/>
        <v>5381.9921492523035</v>
      </c>
      <c r="H143" s="20">
        <f t="shared" si="49"/>
        <v>5654.4555018082019</v>
      </c>
      <c r="I143" s="20">
        <f t="shared" si="49"/>
        <v>5940.7123115872391</v>
      </c>
      <c r="J143" s="36"/>
    </row>
    <row r="144" spans="1:10" s="23" customFormat="1" ht="18" x14ac:dyDescent="0.35">
      <c r="A144" s="28"/>
      <c r="B144" s="22"/>
      <c r="D144" s="21">
        <f>D142*2080</f>
        <v>55690.499555091636</v>
      </c>
      <c r="E144" s="21">
        <f t="shared" ref="E144:I144" si="50">E142*2080</f>
        <v>58509.831095068148</v>
      </c>
      <c r="F144" s="21">
        <f t="shared" si="50"/>
        <v>61471.891294255962</v>
      </c>
      <c r="G144" s="21">
        <f t="shared" si="50"/>
        <v>64583.905791027646</v>
      </c>
      <c r="H144" s="21">
        <f t="shared" si="50"/>
        <v>67853.466021698419</v>
      </c>
      <c r="I144" s="21">
        <f t="shared" si="50"/>
        <v>71288.547739046873</v>
      </c>
      <c r="J144" s="36"/>
    </row>
    <row r="145" spans="1:10" s="23" customFormat="1" x14ac:dyDescent="0.25">
      <c r="A145" s="28"/>
      <c r="B145" s="22"/>
      <c r="J145" s="36"/>
    </row>
    <row r="146" spans="1:10" s="23" customFormat="1" x14ac:dyDescent="0.25">
      <c r="A146" s="28"/>
      <c r="B146" s="22"/>
      <c r="J146" s="36"/>
    </row>
    <row r="147" spans="1:10" s="23" customFormat="1" ht="18" x14ac:dyDescent="0.35">
      <c r="A147" s="28" t="s">
        <v>113</v>
      </c>
      <c r="B147" s="22">
        <v>33</v>
      </c>
      <c r="D147" s="45">
        <v>27.443635598061981</v>
      </c>
      <c r="E147" s="45">
        <v>28.832969650213865</v>
      </c>
      <c r="F147" s="45">
        <v>30.292638738755937</v>
      </c>
      <c r="G147" s="45">
        <v>31.826203574905449</v>
      </c>
      <c r="H147" s="45">
        <v>33.437405130885033</v>
      </c>
      <c r="I147" s="45">
        <v>35.13017376563608</v>
      </c>
      <c r="J147" s="36"/>
    </row>
    <row r="148" spans="1:10" s="23" customFormat="1" ht="18" x14ac:dyDescent="0.35">
      <c r="A148" s="28" t="s">
        <v>114</v>
      </c>
      <c r="B148" s="22"/>
      <c r="D148" s="20">
        <f>D149/12</f>
        <v>4756.89683699741</v>
      </c>
      <c r="E148" s="20">
        <f t="shared" ref="E148:I148" si="51">E149/12</f>
        <v>4997.7147393704035</v>
      </c>
      <c r="F148" s="20">
        <f t="shared" si="51"/>
        <v>5250.7240480510291</v>
      </c>
      <c r="G148" s="20">
        <f t="shared" si="51"/>
        <v>5516.5419529836108</v>
      </c>
      <c r="H148" s="20">
        <f t="shared" si="51"/>
        <v>5795.8168893534057</v>
      </c>
      <c r="I148" s="20">
        <f t="shared" si="51"/>
        <v>6089.2301193769208</v>
      </c>
      <c r="J148" s="36"/>
    </row>
    <row r="149" spans="1:10" s="23" customFormat="1" ht="18" x14ac:dyDescent="0.35">
      <c r="A149" s="28"/>
      <c r="B149" s="22"/>
      <c r="D149" s="21">
        <f>D147*2080</f>
        <v>57082.76204396892</v>
      </c>
      <c r="E149" s="21">
        <f t="shared" ref="E149:I149" si="52">E147*2080</f>
        <v>59972.576872444843</v>
      </c>
      <c r="F149" s="21">
        <f t="shared" si="52"/>
        <v>63008.688576612345</v>
      </c>
      <c r="G149" s="21">
        <f t="shared" si="52"/>
        <v>66198.50343580333</v>
      </c>
      <c r="H149" s="21">
        <f t="shared" si="52"/>
        <v>69549.802672240869</v>
      </c>
      <c r="I149" s="21">
        <f t="shared" si="52"/>
        <v>73070.761432523053</v>
      </c>
      <c r="J149" s="36"/>
    </row>
    <row r="150" spans="1:10" s="23" customFormat="1" x14ac:dyDescent="0.25">
      <c r="B150" s="22"/>
      <c r="J150" s="36"/>
    </row>
    <row r="151" spans="1:10" s="23" customFormat="1" x14ac:dyDescent="0.25">
      <c r="A151" s="28"/>
      <c r="B151" s="22"/>
      <c r="J151" s="36"/>
    </row>
    <row r="152" spans="1:10" s="23" customFormat="1" ht="18" x14ac:dyDescent="0.35">
      <c r="A152" s="28"/>
      <c r="B152" s="22">
        <v>34</v>
      </c>
      <c r="D152" s="45">
        <v>28.129726488013532</v>
      </c>
      <c r="E152" s="45">
        <v>29.553793891469212</v>
      </c>
      <c r="F152" s="45">
        <v>31.049954707224831</v>
      </c>
      <c r="G152" s="45">
        <v>32.621858664278086</v>
      </c>
      <c r="H152" s="45">
        <v>34.273340259157152</v>
      </c>
      <c r="I152" s="45">
        <v>36.008428109776986</v>
      </c>
      <c r="J152" s="36"/>
    </row>
    <row r="153" spans="1:10" s="23" customFormat="1" ht="18" x14ac:dyDescent="0.35">
      <c r="A153" s="28"/>
      <c r="B153" s="22"/>
      <c r="D153" s="20">
        <f>D154/12</f>
        <v>4875.819257922346</v>
      </c>
      <c r="E153" s="20">
        <f t="shared" ref="E153:I153" si="53">E154/12</f>
        <v>5122.6576078546632</v>
      </c>
      <c r="F153" s="20">
        <f t="shared" si="53"/>
        <v>5381.9921492523035</v>
      </c>
      <c r="G153" s="20">
        <f t="shared" si="53"/>
        <v>5654.4555018082019</v>
      </c>
      <c r="H153" s="20">
        <f t="shared" si="53"/>
        <v>5940.7123115872391</v>
      </c>
      <c r="I153" s="20">
        <f t="shared" si="53"/>
        <v>6241.4608723613446</v>
      </c>
      <c r="J153" s="36"/>
    </row>
    <row r="154" spans="1:10" s="23" customFormat="1" ht="18" x14ac:dyDescent="0.35">
      <c r="A154" s="28"/>
      <c r="B154" s="22"/>
      <c r="D154" s="21">
        <f>D152*2080</f>
        <v>58509.831095068148</v>
      </c>
      <c r="E154" s="21">
        <f t="shared" ref="E154:I154" si="54">E152*2080</f>
        <v>61471.891294255962</v>
      </c>
      <c r="F154" s="21">
        <f t="shared" si="54"/>
        <v>64583.905791027646</v>
      </c>
      <c r="G154" s="21">
        <f t="shared" si="54"/>
        <v>67853.466021698419</v>
      </c>
      <c r="H154" s="21">
        <f t="shared" si="54"/>
        <v>71288.547739046873</v>
      </c>
      <c r="I154" s="21">
        <f t="shared" si="54"/>
        <v>74897.530468336132</v>
      </c>
      <c r="J154" s="36"/>
    </row>
    <row r="155" spans="1:10" s="23" customFormat="1" x14ac:dyDescent="0.25">
      <c r="A155" s="28"/>
      <c r="B155" s="22"/>
      <c r="J155" s="36"/>
    </row>
    <row r="156" spans="1:10" s="23" customFormat="1" x14ac:dyDescent="0.25">
      <c r="A156" s="28"/>
      <c r="B156" s="22"/>
      <c r="J156" s="36"/>
    </row>
    <row r="157" spans="1:10" s="23" customFormat="1" ht="18" x14ac:dyDescent="0.35">
      <c r="A157" s="29"/>
      <c r="B157" s="22">
        <v>35</v>
      </c>
      <c r="D157" s="45">
        <v>28.832969650213865</v>
      </c>
      <c r="E157" s="45">
        <v>30.292638738755937</v>
      </c>
      <c r="F157" s="45">
        <v>31.826203574905449</v>
      </c>
      <c r="G157" s="45">
        <v>33.437405130885033</v>
      </c>
      <c r="H157" s="45">
        <v>35.13017376563608</v>
      </c>
      <c r="I157" s="45">
        <v>36.908638812521403</v>
      </c>
      <c r="J157" s="36"/>
    </row>
    <row r="158" spans="1:10" s="23" customFormat="1" ht="18" x14ac:dyDescent="0.35">
      <c r="A158" s="29"/>
      <c r="B158" s="22"/>
      <c r="D158" s="20">
        <f>D159/12</f>
        <v>4997.7147393704035</v>
      </c>
      <c r="E158" s="20">
        <f t="shared" ref="E158:I158" si="55">E159/12</f>
        <v>5250.7240480510291</v>
      </c>
      <c r="F158" s="20">
        <f t="shared" si="55"/>
        <v>5516.5419529836108</v>
      </c>
      <c r="G158" s="20">
        <f t="shared" si="55"/>
        <v>5795.8168893534057</v>
      </c>
      <c r="H158" s="20">
        <f t="shared" si="55"/>
        <v>6089.2301193769208</v>
      </c>
      <c r="I158" s="20">
        <f t="shared" si="55"/>
        <v>6397.4973941703765</v>
      </c>
      <c r="J158" s="36"/>
    </row>
    <row r="159" spans="1:10" s="23" customFormat="1" ht="18" x14ac:dyDescent="0.35">
      <c r="A159" s="29"/>
      <c r="B159" s="22"/>
      <c r="D159" s="21">
        <f>D157*2080</f>
        <v>59972.576872444843</v>
      </c>
      <c r="E159" s="21">
        <f t="shared" ref="E159:I159" si="56">E157*2080</f>
        <v>63008.688576612345</v>
      </c>
      <c r="F159" s="21">
        <f t="shared" si="56"/>
        <v>66198.50343580333</v>
      </c>
      <c r="G159" s="21">
        <f t="shared" si="56"/>
        <v>69549.802672240869</v>
      </c>
      <c r="H159" s="21">
        <f t="shared" si="56"/>
        <v>73070.761432523053</v>
      </c>
      <c r="I159" s="21">
        <f t="shared" si="56"/>
        <v>76769.968730044522</v>
      </c>
      <c r="J159" s="36"/>
    </row>
    <row r="160" spans="1:10" s="23" customFormat="1" x14ac:dyDescent="0.25">
      <c r="A160" s="28"/>
      <c r="B160" s="22"/>
      <c r="J160" s="36"/>
    </row>
    <row r="161" spans="1:10" s="23" customFormat="1" x14ac:dyDescent="0.25">
      <c r="A161" s="28"/>
      <c r="B161" s="22"/>
      <c r="J161" s="36"/>
    </row>
    <row r="162" spans="1:10" s="23" customFormat="1" ht="18" x14ac:dyDescent="0.35">
      <c r="A162" s="28" t="s">
        <v>115</v>
      </c>
      <c r="B162" s="22">
        <v>36</v>
      </c>
      <c r="D162" s="45">
        <v>29.553793891469212</v>
      </c>
      <c r="E162" s="45">
        <v>31.049954707224831</v>
      </c>
      <c r="F162" s="45">
        <v>32.621858664278086</v>
      </c>
      <c r="G162" s="45">
        <v>34.273340259157152</v>
      </c>
      <c r="H162" s="45">
        <v>36.008428109776986</v>
      </c>
      <c r="I162" s="45">
        <v>37.831354782834438</v>
      </c>
      <c r="J162" s="36"/>
    </row>
    <row r="163" spans="1:10" s="23" customFormat="1" ht="18" x14ac:dyDescent="0.35">
      <c r="A163" s="28"/>
      <c r="B163" s="22"/>
      <c r="D163" s="20">
        <f>D164/12</f>
        <v>5122.6576078546632</v>
      </c>
      <c r="E163" s="20">
        <f t="shared" ref="E163:I163" si="57">E164/12</f>
        <v>5381.9921492523035</v>
      </c>
      <c r="F163" s="20">
        <f t="shared" si="57"/>
        <v>5654.4555018082019</v>
      </c>
      <c r="G163" s="20">
        <f t="shared" si="57"/>
        <v>5940.7123115872391</v>
      </c>
      <c r="H163" s="20">
        <f t="shared" si="57"/>
        <v>6241.4608723613446</v>
      </c>
      <c r="I163" s="20">
        <f t="shared" si="57"/>
        <v>6557.4348290246353</v>
      </c>
      <c r="J163" s="36"/>
    </row>
    <row r="164" spans="1:10" s="23" customFormat="1" ht="18" x14ac:dyDescent="0.35">
      <c r="A164" s="28"/>
      <c r="B164" s="22"/>
      <c r="D164" s="21">
        <f>D162*2080</f>
        <v>61471.891294255962</v>
      </c>
      <c r="E164" s="21">
        <f t="shared" ref="E164:I164" si="58">E162*2080</f>
        <v>64583.905791027646</v>
      </c>
      <c r="F164" s="21">
        <f t="shared" si="58"/>
        <v>67853.466021698419</v>
      </c>
      <c r="G164" s="21">
        <f t="shared" si="58"/>
        <v>71288.547739046873</v>
      </c>
      <c r="H164" s="21">
        <f t="shared" si="58"/>
        <v>74897.530468336132</v>
      </c>
      <c r="I164" s="21">
        <f t="shared" si="58"/>
        <v>78689.217948295627</v>
      </c>
      <c r="J164" s="36"/>
    </row>
    <row r="165" spans="1:10" s="23" customFormat="1" ht="18" x14ac:dyDescent="0.25">
      <c r="A165" s="28"/>
      <c r="B165" s="22"/>
      <c r="D165" s="25"/>
      <c r="E165" s="25"/>
      <c r="F165" s="25"/>
      <c r="G165" s="25"/>
      <c r="H165" s="25"/>
      <c r="I165" s="25"/>
      <c r="J165" s="36"/>
    </row>
    <row r="166" spans="1:10" s="23" customFormat="1" ht="18" x14ac:dyDescent="0.35">
      <c r="A166" s="28"/>
      <c r="B166" s="22"/>
      <c r="D166" s="20"/>
      <c r="E166" s="20"/>
      <c r="F166" s="20"/>
      <c r="G166" s="20"/>
      <c r="H166" s="20"/>
      <c r="I166" s="20"/>
      <c r="J166" s="36"/>
    </row>
    <row r="167" spans="1:10" s="23" customFormat="1" ht="18" x14ac:dyDescent="0.35">
      <c r="A167" s="28" t="s">
        <v>116</v>
      </c>
      <c r="B167" s="22">
        <v>37</v>
      </c>
      <c r="D167" s="45">
        <v>30.292638738755937</v>
      </c>
      <c r="E167" s="45">
        <v>31.826203574905449</v>
      </c>
      <c r="F167" s="45">
        <v>33.437405130885033</v>
      </c>
      <c r="G167" s="45">
        <v>35.13017376563608</v>
      </c>
      <c r="H167" s="45">
        <v>36.908638812521403</v>
      </c>
      <c r="I167" s="45">
        <v>38.777138652405299</v>
      </c>
      <c r="J167" s="36"/>
    </row>
    <row r="168" spans="1:10" s="23" customFormat="1" ht="18" x14ac:dyDescent="0.35">
      <c r="A168" s="28"/>
      <c r="B168" s="22"/>
      <c r="D168" s="20">
        <f>D169/12</f>
        <v>5250.7240480510291</v>
      </c>
      <c r="E168" s="20">
        <f t="shared" ref="E168:I168" si="59">E169/12</f>
        <v>5516.5419529836108</v>
      </c>
      <c r="F168" s="20">
        <f t="shared" si="59"/>
        <v>5795.8168893534057</v>
      </c>
      <c r="G168" s="20">
        <f t="shared" si="59"/>
        <v>6089.2301193769208</v>
      </c>
      <c r="H168" s="20">
        <f t="shared" si="59"/>
        <v>6397.4973941703765</v>
      </c>
      <c r="I168" s="20">
        <f t="shared" si="59"/>
        <v>6721.3706997502522</v>
      </c>
      <c r="J168" s="36"/>
    </row>
    <row r="169" spans="1:10" s="23" customFormat="1" ht="18" x14ac:dyDescent="0.35">
      <c r="A169" s="28"/>
      <c r="B169" s="22"/>
      <c r="D169" s="21">
        <f>D167*2080</f>
        <v>63008.688576612345</v>
      </c>
      <c r="E169" s="21">
        <f t="shared" ref="E169:I169" si="60">E167*2080</f>
        <v>66198.50343580333</v>
      </c>
      <c r="F169" s="21">
        <f t="shared" si="60"/>
        <v>69549.802672240869</v>
      </c>
      <c r="G169" s="21">
        <f t="shared" si="60"/>
        <v>73070.761432523053</v>
      </c>
      <c r="H169" s="21">
        <f t="shared" si="60"/>
        <v>76769.968730044522</v>
      </c>
      <c r="I169" s="21">
        <f t="shared" si="60"/>
        <v>80656.448397003027</v>
      </c>
      <c r="J169" s="36"/>
    </row>
    <row r="170" spans="1:10" s="23" customFormat="1" x14ac:dyDescent="0.25">
      <c r="A170" s="28"/>
      <c r="B170" s="22"/>
      <c r="J170" s="36"/>
    </row>
    <row r="171" spans="1:10" s="23" customFormat="1" x14ac:dyDescent="0.25">
      <c r="A171" s="28"/>
      <c r="B171" s="22"/>
      <c r="J171" s="36"/>
    </row>
    <row r="172" spans="1:10" s="23" customFormat="1" ht="18" x14ac:dyDescent="0.35">
      <c r="A172" s="28"/>
      <c r="B172" s="22">
        <v>38</v>
      </c>
      <c r="D172" s="45">
        <v>31.049954707224831</v>
      </c>
      <c r="E172" s="45">
        <v>32.621858664278086</v>
      </c>
      <c r="F172" s="45">
        <v>34.273340259157152</v>
      </c>
      <c r="G172" s="45">
        <v>36.008428109776986</v>
      </c>
      <c r="H172" s="45">
        <v>37.831354782834438</v>
      </c>
      <c r="I172" s="45">
        <v>39.746567118715433</v>
      </c>
      <c r="J172" s="36"/>
    </row>
    <row r="173" spans="1:10" s="23" customFormat="1" ht="18" x14ac:dyDescent="0.35">
      <c r="A173" s="28"/>
      <c r="B173" s="22"/>
      <c r="D173" s="20">
        <f>D174/12</f>
        <v>5381.9921492523035</v>
      </c>
      <c r="E173" s="20">
        <f t="shared" ref="E173:I173" si="61">E174/12</f>
        <v>5654.4555018082019</v>
      </c>
      <c r="F173" s="20">
        <f t="shared" si="61"/>
        <v>5940.7123115872391</v>
      </c>
      <c r="G173" s="20">
        <f t="shared" si="61"/>
        <v>6241.4608723613446</v>
      </c>
      <c r="H173" s="20">
        <f t="shared" si="61"/>
        <v>6557.4348290246353</v>
      </c>
      <c r="I173" s="20">
        <f t="shared" si="61"/>
        <v>6889.4049672440087</v>
      </c>
      <c r="J173" s="36"/>
    </row>
    <row r="174" spans="1:10" s="23" customFormat="1" ht="18" x14ac:dyDescent="0.35">
      <c r="A174" s="28"/>
      <c r="B174" s="22"/>
      <c r="D174" s="21">
        <f>D172*2080</f>
        <v>64583.905791027646</v>
      </c>
      <c r="E174" s="21">
        <f t="shared" ref="E174:I174" si="62">E172*2080</f>
        <v>67853.466021698419</v>
      </c>
      <c r="F174" s="21">
        <f t="shared" si="62"/>
        <v>71288.547739046873</v>
      </c>
      <c r="G174" s="21">
        <f t="shared" si="62"/>
        <v>74897.530468336132</v>
      </c>
      <c r="H174" s="21">
        <f t="shared" si="62"/>
        <v>78689.217948295627</v>
      </c>
      <c r="I174" s="21">
        <f t="shared" si="62"/>
        <v>82672.859606928105</v>
      </c>
      <c r="J174" s="36"/>
    </row>
    <row r="175" spans="1:10" s="23" customFormat="1" x14ac:dyDescent="0.25">
      <c r="A175" s="28"/>
      <c r="B175" s="22"/>
      <c r="J175" s="36"/>
    </row>
    <row r="176" spans="1:10" s="23" customFormat="1" x14ac:dyDescent="0.25">
      <c r="A176" s="28"/>
      <c r="B176" s="22"/>
      <c r="J176" s="36"/>
    </row>
    <row r="177" spans="1:10" s="23" customFormat="1" ht="18" x14ac:dyDescent="0.25">
      <c r="A177" s="28" t="s">
        <v>117</v>
      </c>
      <c r="B177" s="22">
        <v>39</v>
      </c>
      <c r="D177" s="61">
        <v>31.826203574905449</v>
      </c>
      <c r="E177" s="61">
        <v>33.437405130885033</v>
      </c>
      <c r="F177" s="61">
        <v>35.13017376563608</v>
      </c>
      <c r="G177" s="61">
        <v>36.908638812521403</v>
      </c>
      <c r="H177" s="61">
        <v>38.777138652405299</v>
      </c>
      <c r="I177" s="61">
        <v>40.740231296683312</v>
      </c>
      <c r="J177" s="36"/>
    </row>
    <row r="178" spans="1:10" s="23" customFormat="1" ht="18" x14ac:dyDescent="0.35">
      <c r="A178" s="28"/>
      <c r="B178" s="22"/>
      <c r="D178" s="20">
        <f>D179/12</f>
        <v>5516.5419529836108</v>
      </c>
      <c r="E178" s="20">
        <f t="shared" ref="E178:I178" si="63">E179/12</f>
        <v>5795.8168893534057</v>
      </c>
      <c r="F178" s="20">
        <f t="shared" si="63"/>
        <v>6089.2301193769208</v>
      </c>
      <c r="G178" s="20">
        <f t="shared" si="63"/>
        <v>6397.4973941703765</v>
      </c>
      <c r="H178" s="20">
        <f t="shared" si="63"/>
        <v>6721.3706997502522</v>
      </c>
      <c r="I178" s="20">
        <f t="shared" si="63"/>
        <v>7061.6400914251071</v>
      </c>
      <c r="J178" s="36"/>
    </row>
    <row r="179" spans="1:10" s="23" customFormat="1" ht="18" x14ac:dyDescent="0.35">
      <c r="A179" s="28"/>
      <c r="B179" s="22"/>
      <c r="D179" s="21">
        <f>D177*2080</f>
        <v>66198.50343580333</v>
      </c>
      <c r="E179" s="21">
        <f t="shared" ref="E179:I179" si="64">E177*2080</f>
        <v>69549.802672240869</v>
      </c>
      <c r="F179" s="21">
        <f t="shared" si="64"/>
        <v>73070.761432523053</v>
      </c>
      <c r="G179" s="21">
        <f t="shared" si="64"/>
        <v>76769.968730044522</v>
      </c>
      <c r="H179" s="21">
        <f t="shared" si="64"/>
        <v>80656.448397003027</v>
      </c>
      <c r="I179" s="21">
        <f t="shared" si="64"/>
        <v>84739.681097101289</v>
      </c>
      <c r="J179" s="36"/>
    </row>
    <row r="180" spans="1:10" s="23" customFormat="1" x14ac:dyDescent="0.25">
      <c r="A180" s="28"/>
      <c r="B180" s="22"/>
      <c r="J180" s="36"/>
    </row>
    <row r="181" spans="1:10" s="23" customFormat="1" x14ac:dyDescent="0.25">
      <c r="A181" s="28"/>
      <c r="B181" s="22"/>
      <c r="J181" s="36"/>
    </row>
    <row r="182" spans="1:10" s="23" customFormat="1" ht="18" x14ac:dyDescent="0.25">
      <c r="A182" s="29"/>
      <c r="B182" s="22">
        <v>40</v>
      </c>
      <c r="D182" s="61">
        <v>32.621858664278086</v>
      </c>
      <c r="E182" s="61">
        <v>34.273340259157152</v>
      </c>
      <c r="F182" s="61">
        <v>36.008428109776986</v>
      </c>
      <c r="G182" s="61">
        <v>37.831354782834438</v>
      </c>
      <c r="H182" s="61">
        <v>39.746567118715433</v>
      </c>
      <c r="I182" s="61">
        <v>41.758737079100399</v>
      </c>
      <c r="J182" s="36"/>
    </row>
    <row r="183" spans="1:10" s="23" customFormat="1" ht="18" x14ac:dyDescent="0.35">
      <c r="A183" s="29"/>
      <c r="B183" s="22"/>
      <c r="D183" s="20">
        <f>D184/12</f>
        <v>5654.4555018082019</v>
      </c>
      <c r="E183" s="20">
        <f t="shared" ref="E183:I183" si="65">E184/12</f>
        <v>5940.7123115872391</v>
      </c>
      <c r="F183" s="20">
        <f t="shared" si="65"/>
        <v>6241.4608723613446</v>
      </c>
      <c r="G183" s="20">
        <f t="shared" si="65"/>
        <v>6557.4348290246353</v>
      </c>
      <c r="H183" s="20">
        <f t="shared" si="65"/>
        <v>6889.4049672440087</v>
      </c>
      <c r="I183" s="20">
        <f t="shared" si="65"/>
        <v>7238.1810937107357</v>
      </c>
      <c r="J183" s="36"/>
    </row>
    <row r="184" spans="1:10" s="23" customFormat="1" ht="18" x14ac:dyDescent="0.35">
      <c r="A184" s="29"/>
      <c r="B184" s="22"/>
      <c r="D184" s="21">
        <f>D182*2080</f>
        <v>67853.466021698419</v>
      </c>
      <c r="E184" s="21">
        <f t="shared" ref="E184:I184" si="66">E182*2080</f>
        <v>71288.547739046873</v>
      </c>
      <c r="F184" s="21">
        <f t="shared" si="66"/>
        <v>74897.530468336132</v>
      </c>
      <c r="G184" s="21">
        <f t="shared" si="66"/>
        <v>78689.217948295627</v>
      </c>
      <c r="H184" s="21">
        <f t="shared" si="66"/>
        <v>82672.859606928105</v>
      </c>
      <c r="I184" s="21">
        <f t="shared" si="66"/>
        <v>86858.173124528825</v>
      </c>
      <c r="J184" s="36"/>
    </row>
    <row r="185" spans="1:10" s="23" customFormat="1" x14ac:dyDescent="0.25">
      <c r="A185" s="28"/>
      <c r="B185" s="22"/>
      <c r="J185" s="36"/>
    </row>
    <row r="186" spans="1:10" s="23" customFormat="1" ht="18" x14ac:dyDescent="0.35">
      <c r="A186" s="28"/>
      <c r="B186" s="22"/>
      <c r="D186" s="20"/>
      <c r="E186" s="20"/>
      <c r="F186" s="20"/>
      <c r="G186" s="20"/>
      <c r="H186" s="20"/>
      <c r="I186" s="20"/>
      <c r="J186" s="36"/>
    </row>
    <row r="187" spans="1:10" s="23" customFormat="1" ht="18" x14ac:dyDescent="0.25">
      <c r="A187" s="28" t="s">
        <v>118</v>
      </c>
      <c r="B187" s="22">
        <v>41</v>
      </c>
      <c r="D187" s="61">
        <v>33.437405130885033</v>
      </c>
      <c r="E187" s="61">
        <v>35.13017376563608</v>
      </c>
      <c r="F187" s="61">
        <v>36.908638812521403</v>
      </c>
      <c r="G187" s="61">
        <v>38.777138652405299</v>
      </c>
      <c r="H187" s="61">
        <v>40.740231296683312</v>
      </c>
      <c r="I187" s="61">
        <v>42.802705506077899</v>
      </c>
      <c r="J187" s="36"/>
    </row>
    <row r="188" spans="1:10" s="23" customFormat="1" ht="18" x14ac:dyDescent="0.35">
      <c r="A188" s="28" t="s">
        <v>119</v>
      </c>
      <c r="B188" s="22"/>
      <c r="D188" s="20">
        <f>D189/12</f>
        <v>5795.8168893534057</v>
      </c>
      <c r="E188" s="20">
        <f t="shared" ref="E188:I188" si="67">E189/12</f>
        <v>6089.2301193769208</v>
      </c>
      <c r="F188" s="20">
        <f t="shared" si="67"/>
        <v>6397.4973941703765</v>
      </c>
      <c r="G188" s="20">
        <f t="shared" si="67"/>
        <v>6721.3706997502522</v>
      </c>
      <c r="H188" s="20">
        <f t="shared" si="67"/>
        <v>7061.6400914251071</v>
      </c>
      <c r="I188" s="20">
        <f t="shared" si="67"/>
        <v>7419.1356210535023</v>
      </c>
      <c r="J188" s="36"/>
    </row>
    <row r="189" spans="1:10" s="23" customFormat="1" ht="18" x14ac:dyDescent="0.35">
      <c r="B189" s="22"/>
      <c r="D189" s="21">
        <f>D187*2080</f>
        <v>69549.802672240869</v>
      </c>
      <c r="E189" s="21">
        <f t="shared" ref="E189:I189" si="68">E187*2080</f>
        <v>73070.761432523053</v>
      </c>
      <c r="F189" s="21">
        <f t="shared" si="68"/>
        <v>76769.968730044522</v>
      </c>
      <c r="G189" s="21">
        <f t="shared" si="68"/>
        <v>80656.448397003027</v>
      </c>
      <c r="H189" s="21">
        <f t="shared" si="68"/>
        <v>84739.681097101289</v>
      </c>
      <c r="I189" s="21">
        <f t="shared" si="68"/>
        <v>89029.627452642031</v>
      </c>
      <c r="J189" s="36"/>
    </row>
    <row r="190" spans="1:10" s="23" customFormat="1" x14ac:dyDescent="0.25">
      <c r="B190" s="22"/>
      <c r="J190" s="36"/>
    </row>
    <row r="191" spans="1:10" s="23" customFormat="1" x14ac:dyDescent="0.25">
      <c r="A191" s="28"/>
      <c r="B191" s="22"/>
      <c r="J191" s="36"/>
    </row>
    <row r="192" spans="1:10" s="23" customFormat="1" ht="18" x14ac:dyDescent="0.35">
      <c r="A192" s="28"/>
      <c r="B192" s="22"/>
      <c r="D192" s="20"/>
      <c r="E192" s="20"/>
      <c r="F192" s="20"/>
      <c r="G192" s="20"/>
      <c r="H192" s="20"/>
      <c r="I192" s="20"/>
      <c r="J192" s="36"/>
    </row>
    <row r="193" spans="1:10" s="23" customFormat="1" ht="18" x14ac:dyDescent="0.25">
      <c r="A193" s="28"/>
      <c r="B193" s="22">
        <v>42</v>
      </c>
      <c r="D193" s="61">
        <v>34.273340259157152</v>
      </c>
      <c r="E193" s="61">
        <v>36.008428109776986</v>
      </c>
      <c r="F193" s="61">
        <v>37.831354782834438</v>
      </c>
      <c r="G193" s="61">
        <v>39.746567118715433</v>
      </c>
      <c r="H193" s="61">
        <v>41.758737079100399</v>
      </c>
      <c r="I193" s="61">
        <v>43.872773143729844</v>
      </c>
      <c r="J193" s="36"/>
    </row>
    <row r="194" spans="1:10" s="23" customFormat="1" ht="18" x14ac:dyDescent="0.35">
      <c r="A194" s="28"/>
      <c r="B194" s="22"/>
      <c r="D194" s="20">
        <f>D195/12</f>
        <v>5940.7123115872391</v>
      </c>
      <c r="E194" s="20">
        <f t="shared" ref="E194:I194" si="69">E195/12</f>
        <v>6241.4608723613446</v>
      </c>
      <c r="F194" s="20">
        <f t="shared" si="69"/>
        <v>6557.4348290246353</v>
      </c>
      <c r="G194" s="20">
        <f t="shared" si="69"/>
        <v>6889.4049672440087</v>
      </c>
      <c r="H194" s="20">
        <f t="shared" si="69"/>
        <v>7238.1810937107357</v>
      </c>
      <c r="I194" s="20">
        <f t="shared" si="69"/>
        <v>7604.6140115798398</v>
      </c>
      <c r="J194" s="36"/>
    </row>
    <row r="195" spans="1:10" s="23" customFormat="1" ht="18" x14ac:dyDescent="0.35">
      <c r="A195" s="28"/>
      <c r="B195" s="22"/>
      <c r="D195" s="21">
        <f>D193*2080</f>
        <v>71288.547739046873</v>
      </c>
      <c r="E195" s="21">
        <f t="shared" ref="E195:I195" si="70">E193*2080</f>
        <v>74897.530468336132</v>
      </c>
      <c r="F195" s="21">
        <f t="shared" si="70"/>
        <v>78689.217948295627</v>
      </c>
      <c r="G195" s="21">
        <f t="shared" si="70"/>
        <v>82672.859606928105</v>
      </c>
      <c r="H195" s="21">
        <f t="shared" si="70"/>
        <v>86858.173124528825</v>
      </c>
      <c r="I195" s="21">
        <f t="shared" si="70"/>
        <v>91255.368138958074</v>
      </c>
      <c r="J195" s="36"/>
    </row>
    <row r="196" spans="1:10" s="23" customFormat="1" x14ac:dyDescent="0.25">
      <c r="A196" s="28"/>
      <c r="B196" s="22"/>
      <c r="J196" s="36"/>
    </row>
    <row r="197" spans="1:10" s="23" customFormat="1" x14ac:dyDescent="0.25">
      <c r="A197" s="28"/>
      <c r="B197" s="22"/>
      <c r="J197" s="36"/>
    </row>
    <row r="198" spans="1:10" s="23" customFormat="1" ht="18" x14ac:dyDescent="0.25">
      <c r="A198" s="28" t="s">
        <v>120</v>
      </c>
      <c r="B198" s="22">
        <v>43</v>
      </c>
      <c r="D198" s="61">
        <v>35.13017376563608</v>
      </c>
      <c r="E198" s="61">
        <v>36.908638812521403</v>
      </c>
      <c r="F198" s="61">
        <v>38.777138652405299</v>
      </c>
      <c r="G198" s="61">
        <v>40.740231296683312</v>
      </c>
      <c r="H198" s="61">
        <v>42.802705506077899</v>
      </c>
      <c r="I198" s="61">
        <v>44.969592472323086</v>
      </c>
      <c r="J198" s="36"/>
    </row>
    <row r="199" spans="1:10" s="23" customFormat="1" ht="18" x14ac:dyDescent="0.35">
      <c r="A199" s="28" t="s">
        <v>121</v>
      </c>
      <c r="B199" s="22"/>
      <c r="D199" s="20">
        <f>D200/12</f>
        <v>6089.2301193769208</v>
      </c>
      <c r="E199" s="20">
        <f t="shared" ref="E199:I199" si="71">E200/12</f>
        <v>6397.4973941703765</v>
      </c>
      <c r="F199" s="20">
        <f t="shared" si="71"/>
        <v>6721.3706997502522</v>
      </c>
      <c r="G199" s="20">
        <f t="shared" si="71"/>
        <v>7061.6400914251071</v>
      </c>
      <c r="H199" s="20">
        <f t="shared" si="71"/>
        <v>7419.1356210535023</v>
      </c>
      <c r="I199" s="20">
        <f t="shared" si="71"/>
        <v>7794.7293618693357</v>
      </c>
      <c r="J199" s="36"/>
    </row>
    <row r="200" spans="1:10" s="23" customFormat="1" ht="18" x14ac:dyDescent="0.35">
      <c r="A200" s="28" t="s">
        <v>109</v>
      </c>
      <c r="B200" s="22"/>
      <c r="D200" s="21">
        <f>D198*2080</f>
        <v>73070.761432523053</v>
      </c>
      <c r="E200" s="21">
        <f t="shared" ref="E200:I200" si="72">E198*2080</f>
        <v>76769.968730044522</v>
      </c>
      <c r="F200" s="21">
        <f t="shared" si="72"/>
        <v>80656.448397003027</v>
      </c>
      <c r="G200" s="21">
        <f t="shared" si="72"/>
        <v>84739.681097101289</v>
      </c>
      <c r="H200" s="21">
        <f t="shared" si="72"/>
        <v>89029.627452642031</v>
      </c>
      <c r="I200" s="21">
        <f t="shared" si="72"/>
        <v>93536.752342432024</v>
      </c>
      <c r="J200" s="36"/>
    </row>
    <row r="201" spans="1:10" s="23" customFormat="1" x14ac:dyDescent="0.25">
      <c r="B201" s="22"/>
      <c r="J201" s="36"/>
    </row>
    <row r="202" spans="1:10" s="23" customFormat="1" x14ac:dyDescent="0.25">
      <c r="B202" s="22"/>
      <c r="J202" s="36"/>
    </row>
    <row r="203" spans="1:10" s="23" customFormat="1" ht="18" x14ac:dyDescent="0.25">
      <c r="A203" s="28" t="s">
        <v>48</v>
      </c>
      <c r="B203" s="22">
        <v>44</v>
      </c>
      <c r="D203" s="61">
        <v>36.008428109776986</v>
      </c>
      <c r="E203" s="61">
        <v>37.831354782834438</v>
      </c>
      <c r="F203" s="61">
        <v>39.746567118715433</v>
      </c>
      <c r="G203" s="61">
        <v>41.758737079100399</v>
      </c>
      <c r="H203" s="61">
        <v>43.872773143729844</v>
      </c>
      <c r="I203" s="61">
        <v>46.09383228413116</v>
      </c>
      <c r="J203" s="36"/>
    </row>
    <row r="204" spans="1:10" s="23" customFormat="1" ht="18" x14ac:dyDescent="0.35">
      <c r="A204" s="28" t="s">
        <v>107</v>
      </c>
      <c r="B204" s="22"/>
      <c r="D204" s="20">
        <f>D205/12</f>
        <v>6241.4608723613446</v>
      </c>
      <c r="E204" s="20">
        <f t="shared" ref="E204:I204" si="73">E205/12</f>
        <v>6557.4348290246353</v>
      </c>
      <c r="F204" s="20">
        <f t="shared" si="73"/>
        <v>6889.4049672440087</v>
      </c>
      <c r="G204" s="20">
        <f t="shared" si="73"/>
        <v>7238.1810937107357</v>
      </c>
      <c r="H204" s="20">
        <f t="shared" si="73"/>
        <v>7604.6140115798398</v>
      </c>
      <c r="I204" s="20">
        <f t="shared" si="73"/>
        <v>7989.5975959160678</v>
      </c>
      <c r="J204" s="36"/>
    </row>
    <row r="205" spans="1:10" s="23" customFormat="1" ht="18" x14ac:dyDescent="0.35">
      <c r="A205" s="28"/>
      <c r="B205" s="22"/>
      <c r="D205" s="21">
        <f>D203*2080</f>
        <v>74897.530468336132</v>
      </c>
      <c r="E205" s="21">
        <f t="shared" ref="E205:I205" si="74">E203*2080</f>
        <v>78689.217948295627</v>
      </c>
      <c r="F205" s="21">
        <f t="shared" si="74"/>
        <v>82672.859606928105</v>
      </c>
      <c r="G205" s="21">
        <f t="shared" si="74"/>
        <v>86858.173124528825</v>
      </c>
      <c r="H205" s="21">
        <f t="shared" si="74"/>
        <v>91255.368138958074</v>
      </c>
      <c r="I205" s="21">
        <f t="shared" si="74"/>
        <v>95875.171150992814</v>
      </c>
      <c r="J205" s="36"/>
    </row>
    <row r="206" spans="1:10" s="23" customFormat="1" x14ac:dyDescent="0.25">
      <c r="B206" s="22"/>
      <c r="J206" s="36"/>
    </row>
    <row r="207" spans="1:10" s="23" customFormat="1" x14ac:dyDescent="0.25">
      <c r="A207" s="28"/>
      <c r="B207" s="22"/>
      <c r="J207" s="36"/>
    </row>
    <row r="208" spans="1:10" s="23" customFormat="1" ht="18" x14ac:dyDescent="0.25">
      <c r="A208" s="28" t="s">
        <v>122</v>
      </c>
      <c r="B208" s="22">
        <v>45</v>
      </c>
      <c r="D208" s="61">
        <v>36.908638812521403</v>
      </c>
      <c r="E208" s="61">
        <v>38.777138652405299</v>
      </c>
      <c r="F208" s="61">
        <v>40.740231296683312</v>
      </c>
      <c r="G208" s="61">
        <v>42.802705506077899</v>
      </c>
      <c r="H208" s="61">
        <v>44.969592472323086</v>
      </c>
      <c r="I208" s="61">
        <v>47.246178091234434</v>
      </c>
      <c r="J208" s="36"/>
    </row>
    <row r="209" spans="1:10" s="23" customFormat="1" ht="18" x14ac:dyDescent="0.35">
      <c r="A209" s="28" t="s">
        <v>34</v>
      </c>
      <c r="B209" s="22"/>
      <c r="D209" s="20">
        <f>D210/12</f>
        <v>6397.4973941703765</v>
      </c>
      <c r="E209" s="20">
        <f t="shared" ref="E209:I209" si="75">E210/12</f>
        <v>6721.3706997502522</v>
      </c>
      <c r="F209" s="20">
        <f t="shared" si="75"/>
        <v>7061.6400914251071</v>
      </c>
      <c r="G209" s="20">
        <f t="shared" si="75"/>
        <v>7419.1356210535023</v>
      </c>
      <c r="H209" s="20">
        <f t="shared" si="75"/>
        <v>7794.7293618693357</v>
      </c>
      <c r="I209" s="20">
        <f t="shared" si="75"/>
        <v>8189.3375358139683</v>
      </c>
      <c r="J209" s="36"/>
    </row>
    <row r="210" spans="1:10" s="23" customFormat="1" ht="18" x14ac:dyDescent="0.35">
      <c r="B210" s="22"/>
      <c r="D210" s="21">
        <f>D208*2080</f>
        <v>76769.968730044522</v>
      </c>
      <c r="E210" s="21">
        <f t="shared" ref="E210:I210" si="76">E208*2080</f>
        <v>80656.448397003027</v>
      </c>
      <c r="F210" s="21">
        <f t="shared" si="76"/>
        <v>84739.681097101289</v>
      </c>
      <c r="G210" s="21">
        <f t="shared" si="76"/>
        <v>89029.627452642031</v>
      </c>
      <c r="H210" s="21">
        <f t="shared" si="76"/>
        <v>93536.752342432024</v>
      </c>
      <c r="I210" s="21">
        <f t="shared" si="76"/>
        <v>98272.050429767623</v>
      </c>
      <c r="J210" s="36"/>
    </row>
    <row r="211" spans="1:10" s="23" customFormat="1" x14ac:dyDescent="0.25">
      <c r="B211" s="22"/>
      <c r="J211" s="36"/>
    </row>
    <row r="212" spans="1:10" s="23" customFormat="1" x14ac:dyDescent="0.25">
      <c r="B212" s="22"/>
      <c r="J212" s="36"/>
    </row>
    <row r="213" spans="1:10" s="23" customFormat="1" ht="18" x14ac:dyDescent="0.25">
      <c r="A213" s="28" t="s">
        <v>33</v>
      </c>
      <c r="B213" s="22">
        <v>46</v>
      </c>
      <c r="D213" s="61">
        <v>37.831354782834438</v>
      </c>
      <c r="E213" s="61">
        <v>39.746567118715433</v>
      </c>
      <c r="F213" s="61">
        <v>41.758737079100399</v>
      </c>
      <c r="G213" s="61">
        <v>43.872773143729844</v>
      </c>
      <c r="H213" s="61">
        <v>46.09383228413116</v>
      </c>
      <c r="I213" s="61">
        <v>48.427332543515291</v>
      </c>
      <c r="J213" s="36"/>
    </row>
    <row r="214" spans="1:10" s="23" customFormat="1" ht="18" x14ac:dyDescent="0.35">
      <c r="A214" s="28" t="s">
        <v>31</v>
      </c>
      <c r="B214" s="22"/>
      <c r="D214" s="20">
        <f>D215/12</f>
        <v>6557.4348290246353</v>
      </c>
      <c r="E214" s="20">
        <f t="shared" ref="E214:I214" si="77">E215/12</f>
        <v>6889.4049672440087</v>
      </c>
      <c r="F214" s="20">
        <f t="shared" si="77"/>
        <v>7238.1810937107357</v>
      </c>
      <c r="G214" s="20">
        <f t="shared" si="77"/>
        <v>7604.6140115798398</v>
      </c>
      <c r="H214" s="20">
        <f t="shared" si="77"/>
        <v>7989.5975959160678</v>
      </c>
      <c r="I214" s="20">
        <f t="shared" si="77"/>
        <v>8394.0709742093168</v>
      </c>
      <c r="J214" s="36"/>
    </row>
    <row r="215" spans="1:10" s="23" customFormat="1" ht="18" x14ac:dyDescent="0.35">
      <c r="A215" s="28"/>
      <c r="B215" s="22"/>
      <c r="D215" s="21">
        <f>D213*2080</f>
        <v>78689.217948295627</v>
      </c>
      <c r="E215" s="21">
        <f t="shared" ref="E215:I215" si="78">E213*2080</f>
        <v>82672.859606928105</v>
      </c>
      <c r="F215" s="21">
        <f t="shared" si="78"/>
        <v>86858.173124528825</v>
      </c>
      <c r="G215" s="21">
        <f t="shared" si="78"/>
        <v>91255.368138958074</v>
      </c>
      <c r="H215" s="21">
        <f t="shared" si="78"/>
        <v>95875.171150992814</v>
      </c>
      <c r="I215" s="21">
        <f t="shared" si="78"/>
        <v>100728.8516905118</v>
      </c>
      <c r="J215" s="36"/>
    </row>
    <row r="216" spans="1:10" s="23" customFormat="1" ht="18" x14ac:dyDescent="0.35">
      <c r="A216" s="28"/>
      <c r="B216" s="22"/>
      <c r="D216" s="21"/>
      <c r="E216" s="21"/>
      <c r="F216" s="21"/>
      <c r="G216" s="21"/>
      <c r="H216" s="21"/>
      <c r="I216" s="21"/>
      <c r="J216" s="36"/>
    </row>
    <row r="217" spans="1:10" s="23" customFormat="1" x14ac:dyDescent="0.25">
      <c r="J217" s="36"/>
    </row>
    <row r="218" spans="1:10" s="23" customFormat="1" ht="18" x14ac:dyDescent="0.35">
      <c r="A218" s="28" t="s">
        <v>86</v>
      </c>
      <c r="B218" s="22">
        <v>47</v>
      </c>
      <c r="D218" s="45">
        <v>38.777138652405299</v>
      </c>
      <c r="E218" s="45">
        <v>40.740231296683312</v>
      </c>
      <c r="F218" s="45">
        <v>42.802705506077899</v>
      </c>
      <c r="G218" s="45">
        <v>44.969592472323086</v>
      </c>
      <c r="H218" s="45">
        <v>47.246178091234434</v>
      </c>
      <c r="I218" s="45">
        <v>49.637990999999992</v>
      </c>
      <c r="J218" s="36"/>
    </row>
    <row r="219" spans="1:10" s="23" customFormat="1" ht="18" x14ac:dyDescent="0.35">
      <c r="A219" s="28" t="s">
        <v>77</v>
      </c>
      <c r="B219" s="22"/>
      <c r="D219" s="20">
        <f>D220/12</f>
        <v>6721.3706997502522</v>
      </c>
      <c r="E219" s="20">
        <f t="shared" ref="E219:I219" si="79">E220/12</f>
        <v>7061.6400914251071</v>
      </c>
      <c r="F219" s="20">
        <f t="shared" si="79"/>
        <v>7419.1356210535023</v>
      </c>
      <c r="G219" s="20">
        <f t="shared" si="79"/>
        <v>7794.7293618693357</v>
      </c>
      <c r="H219" s="20">
        <f t="shared" si="79"/>
        <v>8189.3375358139683</v>
      </c>
      <c r="I219" s="20">
        <f t="shared" si="79"/>
        <v>8603.9184399999995</v>
      </c>
      <c r="J219" s="36"/>
    </row>
    <row r="220" spans="1:10" s="23" customFormat="1" ht="18" x14ac:dyDescent="0.35">
      <c r="A220" s="28"/>
      <c r="B220" s="22"/>
      <c r="D220" s="21">
        <f>D218*2080</f>
        <v>80656.448397003027</v>
      </c>
      <c r="E220" s="21">
        <f t="shared" ref="E220:I220" si="80">E218*2080</f>
        <v>84739.681097101289</v>
      </c>
      <c r="F220" s="21">
        <f t="shared" si="80"/>
        <v>89029.627452642031</v>
      </c>
      <c r="G220" s="21">
        <f t="shared" si="80"/>
        <v>93536.752342432024</v>
      </c>
      <c r="H220" s="21">
        <f t="shared" si="80"/>
        <v>98272.050429767623</v>
      </c>
      <c r="I220" s="21">
        <f t="shared" si="80"/>
        <v>103247.02127999999</v>
      </c>
      <c r="J220" s="36"/>
    </row>
    <row r="221" spans="1:10" s="23" customFormat="1" ht="18" x14ac:dyDescent="0.25">
      <c r="A221" s="28"/>
      <c r="B221" s="22"/>
      <c r="D221" s="25"/>
      <c r="E221" s="25"/>
      <c r="F221" s="25"/>
      <c r="G221" s="25"/>
      <c r="H221" s="25"/>
      <c r="I221" s="25"/>
      <c r="J221" s="36"/>
    </row>
    <row r="222" spans="1:10" s="23" customFormat="1" ht="18" x14ac:dyDescent="0.25">
      <c r="A222" s="28"/>
      <c r="B222" s="22"/>
      <c r="D222" s="25"/>
      <c r="E222" s="25"/>
      <c r="F222" s="25"/>
      <c r="G222" s="25"/>
      <c r="H222" s="25"/>
      <c r="I222" s="25"/>
      <c r="J222" s="36"/>
    </row>
    <row r="223" spans="1:10" s="23" customFormat="1" ht="18" x14ac:dyDescent="0.35">
      <c r="A223" s="28" t="s">
        <v>82</v>
      </c>
      <c r="B223" s="22">
        <v>48</v>
      </c>
      <c r="D223" s="45">
        <v>39.746567118715433</v>
      </c>
      <c r="E223" s="45">
        <v>41.758737079100399</v>
      </c>
      <c r="F223" s="45">
        <v>43.872773143729844</v>
      </c>
      <c r="G223" s="45">
        <v>46.09383228413116</v>
      </c>
      <c r="H223" s="45">
        <v>48.427332543515291</v>
      </c>
      <c r="I223" s="45">
        <v>50.878966253530741</v>
      </c>
      <c r="J223" s="36"/>
    </row>
    <row r="224" spans="1:10" s="23" customFormat="1" ht="18" x14ac:dyDescent="0.35">
      <c r="A224" s="28" t="s">
        <v>60</v>
      </c>
      <c r="B224" s="22"/>
      <c r="D224" s="20">
        <f>D225/12</f>
        <v>6889.4049672440087</v>
      </c>
      <c r="E224" s="20">
        <f t="shared" ref="E224:I224" si="81">E225/12</f>
        <v>7238.1810937107357</v>
      </c>
      <c r="F224" s="20">
        <f t="shared" si="81"/>
        <v>7604.6140115798398</v>
      </c>
      <c r="G224" s="20">
        <f t="shared" si="81"/>
        <v>7989.5975959160678</v>
      </c>
      <c r="H224" s="20">
        <f t="shared" si="81"/>
        <v>8394.0709742093168</v>
      </c>
      <c r="I224" s="20">
        <f t="shared" si="81"/>
        <v>8819.0208172786624</v>
      </c>
      <c r="J224" s="36"/>
    </row>
    <row r="225" spans="1:10" s="23" customFormat="1" ht="18" x14ac:dyDescent="0.35">
      <c r="A225" s="28" t="s">
        <v>79</v>
      </c>
      <c r="B225" s="22"/>
      <c r="D225" s="21">
        <f>D223*2080</f>
        <v>82672.859606928105</v>
      </c>
      <c r="E225" s="21">
        <f t="shared" ref="E225:I225" si="82">E223*2080</f>
        <v>86858.173124528825</v>
      </c>
      <c r="F225" s="21">
        <f t="shared" si="82"/>
        <v>91255.368138958074</v>
      </c>
      <c r="G225" s="21">
        <f t="shared" si="82"/>
        <v>95875.171150992814</v>
      </c>
      <c r="H225" s="21">
        <f t="shared" si="82"/>
        <v>100728.8516905118</v>
      </c>
      <c r="I225" s="21">
        <f t="shared" si="82"/>
        <v>105828.24980734395</v>
      </c>
      <c r="J225" s="36"/>
    </row>
    <row r="226" spans="1:10" s="23" customFormat="1" x14ac:dyDescent="0.25">
      <c r="A226" s="28" t="s">
        <v>28</v>
      </c>
      <c r="B226" s="22"/>
      <c r="J226" s="36"/>
    </row>
    <row r="227" spans="1:10" s="23" customFormat="1" x14ac:dyDescent="0.25">
      <c r="A227" s="28" t="s">
        <v>81</v>
      </c>
      <c r="B227" s="22"/>
      <c r="J227" s="36"/>
    </row>
    <row r="228" spans="1:10" s="23" customFormat="1" ht="18" x14ac:dyDescent="0.25">
      <c r="B228" s="22"/>
      <c r="D228" s="26"/>
      <c r="E228" s="26"/>
      <c r="F228" s="26"/>
      <c r="G228" s="26"/>
      <c r="H228" s="26"/>
      <c r="I228" s="26"/>
      <c r="J228" s="36"/>
    </row>
    <row r="229" spans="1:10" s="23" customFormat="1" ht="18" x14ac:dyDescent="0.25">
      <c r="B229" s="22"/>
      <c r="D229" s="26"/>
      <c r="E229" s="26"/>
      <c r="F229" s="26"/>
      <c r="G229" s="26"/>
      <c r="H229" s="26"/>
      <c r="I229" s="26"/>
      <c r="J229" s="36"/>
    </row>
    <row r="230" spans="1:10" s="23" customFormat="1" ht="18" x14ac:dyDescent="0.35">
      <c r="A230" s="28" t="s">
        <v>55</v>
      </c>
      <c r="B230" s="22">
        <v>49</v>
      </c>
      <c r="D230" s="45">
        <v>40.740231296683312</v>
      </c>
      <c r="E230" s="45">
        <v>42.802705506077899</v>
      </c>
      <c r="F230" s="45">
        <v>44.969592472323086</v>
      </c>
      <c r="G230" s="45">
        <v>47.246178091234434</v>
      </c>
      <c r="H230" s="45">
        <v>49.63801585710317</v>
      </c>
      <c r="I230" s="45">
        <v>52.150940409869008</v>
      </c>
      <c r="J230" s="36"/>
    </row>
    <row r="231" spans="1:10" s="23" customFormat="1" ht="18" x14ac:dyDescent="0.35">
      <c r="A231" s="28" t="s">
        <v>30</v>
      </c>
      <c r="B231" s="22"/>
      <c r="D231" s="20">
        <f>D232/12</f>
        <v>7061.6400914251071</v>
      </c>
      <c r="E231" s="20">
        <f t="shared" ref="E231:I231" si="83">E232/12</f>
        <v>7419.1356210535023</v>
      </c>
      <c r="F231" s="20">
        <f t="shared" si="83"/>
        <v>7794.7293618693357</v>
      </c>
      <c r="G231" s="20">
        <f t="shared" si="83"/>
        <v>8189.3375358139683</v>
      </c>
      <c r="H231" s="20">
        <f t="shared" si="83"/>
        <v>8603.9227485645497</v>
      </c>
      <c r="I231" s="20">
        <f t="shared" si="83"/>
        <v>9039.4963377106269</v>
      </c>
      <c r="J231" s="36"/>
    </row>
    <row r="232" spans="1:10" s="23" customFormat="1" ht="18" x14ac:dyDescent="0.35">
      <c r="A232" s="28" t="s">
        <v>87</v>
      </c>
      <c r="B232" s="22"/>
      <c r="D232" s="21">
        <f>D230*2080</f>
        <v>84739.681097101289</v>
      </c>
      <c r="E232" s="21">
        <f t="shared" ref="E232:I232" si="84">E230*2080</f>
        <v>89029.627452642031</v>
      </c>
      <c r="F232" s="21">
        <f t="shared" si="84"/>
        <v>93536.752342432024</v>
      </c>
      <c r="G232" s="21">
        <f t="shared" si="84"/>
        <v>98272.050429767623</v>
      </c>
      <c r="H232" s="21">
        <f t="shared" si="84"/>
        <v>103247.0729827746</v>
      </c>
      <c r="I232" s="21">
        <f t="shared" si="84"/>
        <v>108473.95605252753</v>
      </c>
      <c r="J232" s="36"/>
    </row>
    <row r="233" spans="1:10" s="23" customFormat="1" x14ac:dyDescent="0.25">
      <c r="A233" s="28" t="s">
        <v>88</v>
      </c>
      <c r="B233" s="22"/>
      <c r="J233" s="36"/>
    </row>
    <row r="234" spans="1:10" s="23" customFormat="1" x14ac:dyDescent="0.25">
      <c r="B234" s="22"/>
      <c r="D234" s="27"/>
      <c r="E234" s="27"/>
      <c r="F234" s="27"/>
      <c r="G234" s="27"/>
      <c r="H234" s="27"/>
      <c r="I234" s="27"/>
      <c r="J234" s="36"/>
    </row>
    <row r="235" spans="1:10" s="23" customFormat="1" ht="18" x14ac:dyDescent="0.25">
      <c r="B235" s="22"/>
      <c r="D235" s="26"/>
      <c r="E235" s="26"/>
      <c r="F235" s="26"/>
      <c r="G235" s="26"/>
      <c r="H235" s="26"/>
      <c r="I235" s="26"/>
      <c r="J235" s="36"/>
    </row>
    <row r="236" spans="1:10" s="27" customFormat="1" ht="18" x14ac:dyDescent="0.35">
      <c r="A236" s="28" t="s">
        <v>83</v>
      </c>
      <c r="B236" s="22">
        <v>50</v>
      </c>
      <c r="D236" s="45">
        <v>41.758737079100399</v>
      </c>
      <c r="E236" s="45">
        <v>43.872773143729844</v>
      </c>
      <c r="F236" s="45">
        <v>46.09383228413116</v>
      </c>
      <c r="G236" s="45">
        <v>48.427332543515291</v>
      </c>
      <c r="H236" s="45">
        <v>50.878966253530741</v>
      </c>
      <c r="I236" s="45">
        <v>53.454713920115729</v>
      </c>
      <c r="J236" s="37"/>
    </row>
    <row r="237" spans="1:10" s="27" customFormat="1" ht="18" x14ac:dyDescent="0.35">
      <c r="A237" s="28" t="s">
        <v>51</v>
      </c>
      <c r="B237" s="22"/>
      <c r="D237" s="20">
        <f>D238/12</f>
        <v>7238.1810937107357</v>
      </c>
      <c r="E237" s="20">
        <f t="shared" ref="E237:I237" si="85">E238/12</f>
        <v>7604.6140115798398</v>
      </c>
      <c r="F237" s="20">
        <f t="shared" si="85"/>
        <v>7989.5975959160678</v>
      </c>
      <c r="G237" s="20">
        <f t="shared" si="85"/>
        <v>8394.0709742093168</v>
      </c>
      <c r="H237" s="20">
        <f t="shared" si="85"/>
        <v>8819.0208172786624</v>
      </c>
      <c r="I237" s="20">
        <f t="shared" si="85"/>
        <v>9265.4837461533934</v>
      </c>
      <c r="J237" s="37"/>
    </row>
    <row r="238" spans="1:10" s="27" customFormat="1" ht="18" x14ac:dyDescent="0.35">
      <c r="A238" s="28" t="s">
        <v>126</v>
      </c>
      <c r="B238" s="22"/>
      <c r="D238" s="21">
        <f>D236*2080</f>
        <v>86858.173124528825</v>
      </c>
      <c r="E238" s="21">
        <f t="shared" ref="E238:I238" si="86">E236*2080</f>
        <v>91255.368138958074</v>
      </c>
      <c r="F238" s="21">
        <f t="shared" si="86"/>
        <v>95875.171150992814</v>
      </c>
      <c r="G238" s="21">
        <f t="shared" si="86"/>
        <v>100728.8516905118</v>
      </c>
      <c r="H238" s="21">
        <f t="shared" si="86"/>
        <v>105828.24980734395</v>
      </c>
      <c r="I238" s="21">
        <f t="shared" si="86"/>
        <v>111185.80495384072</v>
      </c>
      <c r="J238" s="37"/>
    </row>
    <row r="239" spans="1:10" s="27" customFormat="1" x14ac:dyDescent="0.25">
      <c r="A239" s="28" t="s">
        <v>84</v>
      </c>
      <c r="B239" s="22"/>
      <c r="J239" s="37"/>
    </row>
    <row r="240" spans="1:10" s="23" customFormat="1" x14ac:dyDescent="0.25">
      <c r="B240" s="22"/>
      <c r="J240" s="36"/>
    </row>
    <row r="241" spans="1:10" s="23" customFormat="1" ht="18" x14ac:dyDescent="0.25">
      <c r="D241" s="26"/>
      <c r="E241" s="26"/>
      <c r="F241" s="26"/>
      <c r="G241" s="26"/>
      <c r="H241" s="26"/>
      <c r="I241" s="26"/>
      <c r="J241" s="36"/>
    </row>
    <row r="242" spans="1:10" s="23" customFormat="1" ht="18" x14ac:dyDescent="0.35">
      <c r="A242" s="28" t="s">
        <v>50</v>
      </c>
      <c r="B242" s="22">
        <v>51</v>
      </c>
      <c r="D242" s="45">
        <v>42.802705506077899</v>
      </c>
      <c r="E242" s="45">
        <v>44.969592472323086</v>
      </c>
      <c r="F242" s="45">
        <v>47.246178091234434</v>
      </c>
      <c r="G242" s="45">
        <v>49.63801585710317</v>
      </c>
      <c r="H242" s="45">
        <v>52.150940409869008</v>
      </c>
      <c r="I242" s="45">
        <v>54.791081768118616</v>
      </c>
      <c r="J242" s="36"/>
    </row>
    <row r="243" spans="1:10" s="23" customFormat="1" ht="18" x14ac:dyDescent="0.35">
      <c r="A243" s="28" t="s">
        <v>93</v>
      </c>
      <c r="B243" s="22"/>
      <c r="D243" s="20">
        <f>D244/12</f>
        <v>7419.1356210535023</v>
      </c>
      <c r="E243" s="20">
        <f t="shared" ref="E243:I243" si="87">E244/12</f>
        <v>7794.7293618693357</v>
      </c>
      <c r="F243" s="20">
        <f t="shared" si="87"/>
        <v>8189.3375358139683</v>
      </c>
      <c r="G243" s="20">
        <f t="shared" si="87"/>
        <v>8603.9227485645497</v>
      </c>
      <c r="H243" s="20">
        <f t="shared" si="87"/>
        <v>9039.4963377106269</v>
      </c>
      <c r="I243" s="20">
        <f t="shared" si="87"/>
        <v>9497.1208398072267</v>
      </c>
      <c r="J243" s="36"/>
    </row>
    <row r="244" spans="1:10" s="23" customFormat="1" ht="18" x14ac:dyDescent="0.35">
      <c r="A244" s="28" t="s">
        <v>89</v>
      </c>
      <c r="B244" s="22"/>
      <c r="D244" s="21">
        <f>D242*2080</f>
        <v>89029.627452642031</v>
      </c>
      <c r="E244" s="21">
        <f t="shared" ref="E244:I244" si="88">E242*2080</f>
        <v>93536.752342432024</v>
      </c>
      <c r="F244" s="21">
        <f t="shared" si="88"/>
        <v>98272.050429767623</v>
      </c>
      <c r="G244" s="21">
        <f t="shared" si="88"/>
        <v>103247.0729827746</v>
      </c>
      <c r="H244" s="21">
        <f t="shared" si="88"/>
        <v>108473.95605252753</v>
      </c>
      <c r="I244" s="21">
        <f t="shared" si="88"/>
        <v>113965.45007768672</v>
      </c>
      <c r="J244" s="36"/>
    </row>
    <row r="245" spans="1:10" s="23" customFormat="1" x14ac:dyDescent="0.25">
      <c r="A245" s="28" t="s">
        <v>72</v>
      </c>
      <c r="B245" s="22"/>
      <c r="J245" s="36"/>
    </row>
    <row r="246" spans="1:10" s="23" customFormat="1" x14ac:dyDescent="0.25">
      <c r="B246" s="22"/>
      <c r="J246" s="36"/>
    </row>
    <row r="247" spans="1:10" s="23" customFormat="1" ht="18" x14ac:dyDescent="0.25">
      <c r="B247" s="22"/>
      <c r="D247" s="26"/>
      <c r="E247" s="26"/>
      <c r="F247" s="26"/>
      <c r="G247" s="26"/>
      <c r="H247" s="26"/>
      <c r="I247" s="26"/>
      <c r="J247" s="36"/>
    </row>
    <row r="248" spans="1:10" s="23" customFormat="1" ht="18" x14ac:dyDescent="0.35">
      <c r="A248" s="28" t="s">
        <v>29</v>
      </c>
      <c r="B248" s="22">
        <v>52</v>
      </c>
      <c r="D248" s="45">
        <v>43.872773143729844</v>
      </c>
      <c r="E248" s="45">
        <v>46.09383228413116</v>
      </c>
      <c r="F248" s="45">
        <v>48.427332543515291</v>
      </c>
      <c r="G248" s="45">
        <v>50.878966253530741</v>
      </c>
      <c r="H248" s="45">
        <v>53.454713920115729</v>
      </c>
      <c r="I248" s="45">
        <v>56.160858812321578</v>
      </c>
      <c r="J248" s="36"/>
    </row>
    <row r="249" spans="1:10" s="23" customFormat="1" ht="18" x14ac:dyDescent="0.35">
      <c r="A249" s="28" t="s">
        <v>70</v>
      </c>
      <c r="B249" s="22"/>
      <c r="D249" s="20">
        <f>D250/12</f>
        <v>7604.6140115798398</v>
      </c>
      <c r="E249" s="20">
        <f t="shared" ref="E249:I249" si="89">E250/12</f>
        <v>7989.5975959160678</v>
      </c>
      <c r="F249" s="20">
        <f t="shared" si="89"/>
        <v>8394.0709742093168</v>
      </c>
      <c r="G249" s="20">
        <f t="shared" si="89"/>
        <v>8819.0208172786624</v>
      </c>
      <c r="H249" s="20">
        <f t="shared" si="89"/>
        <v>9265.4837461533934</v>
      </c>
      <c r="I249" s="20">
        <f t="shared" si="89"/>
        <v>9734.5488608024079</v>
      </c>
      <c r="J249" s="36"/>
    </row>
    <row r="250" spans="1:10" s="23" customFormat="1" ht="18" x14ac:dyDescent="0.35">
      <c r="A250" s="28" t="s">
        <v>152</v>
      </c>
      <c r="B250" s="22"/>
      <c r="D250" s="21">
        <f>D248*2080</f>
        <v>91255.368138958074</v>
      </c>
      <c r="E250" s="21">
        <f t="shared" ref="E250:I250" si="90">E248*2080</f>
        <v>95875.171150992814</v>
      </c>
      <c r="F250" s="21">
        <f t="shared" si="90"/>
        <v>100728.8516905118</v>
      </c>
      <c r="G250" s="21">
        <f t="shared" si="90"/>
        <v>105828.24980734395</v>
      </c>
      <c r="H250" s="21">
        <f t="shared" si="90"/>
        <v>111185.80495384072</v>
      </c>
      <c r="I250" s="21">
        <f t="shared" si="90"/>
        <v>116814.58632962889</v>
      </c>
      <c r="J250" s="36"/>
    </row>
    <row r="251" spans="1:10" s="23" customFormat="1" ht="18" x14ac:dyDescent="0.35">
      <c r="A251" s="28"/>
      <c r="B251" s="22"/>
      <c r="D251" s="21"/>
      <c r="E251" s="21"/>
      <c r="F251" s="21"/>
      <c r="G251" s="21"/>
      <c r="H251" s="21"/>
      <c r="I251" s="21"/>
      <c r="J251" s="36"/>
    </row>
    <row r="252" spans="1:10" s="23" customFormat="1" ht="18" x14ac:dyDescent="0.25">
      <c r="D252" s="26"/>
      <c r="E252" s="26"/>
      <c r="F252" s="26"/>
      <c r="G252" s="26"/>
      <c r="H252" s="26"/>
      <c r="I252" s="26"/>
      <c r="J252" s="36"/>
    </row>
    <row r="253" spans="1:10" s="23" customFormat="1" ht="18" x14ac:dyDescent="0.35">
      <c r="A253" s="28" t="s">
        <v>64</v>
      </c>
      <c r="B253" s="22">
        <v>53</v>
      </c>
      <c r="D253" s="45">
        <v>44.969592472323086</v>
      </c>
      <c r="E253" s="45">
        <v>47.246178091234434</v>
      </c>
      <c r="F253" s="45">
        <v>49.63801585710317</v>
      </c>
      <c r="G253" s="45">
        <v>52.150940409869008</v>
      </c>
      <c r="H253" s="45">
        <v>54.791081768118616</v>
      </c>
      <c r="I253" s="45">
        <v>57.564880282629609</v>
      </c>
      <c r="J253" s="36"/>
    </row>
    <row r="254" spans="1:10" s="23" customFormat="1" ht="18" x14ac:dyDescent="0.35">
      <c r="A254" s="28" t="s">
        <v>85</v>
      </c>
      <c r="B254" s="22"/>
      <c r="D254" s="20">
        <f>D255/12</f>
        <v>7794.7293618693357</v>
      </c>
      <c r="E254" s="20">
        <f t="shared" ref="E254:I254" si="91">E255/12</f>
        <v>8189.3375358139683</v>
      </c>
      <c r="F254" s="20">
        <f t="shared" si="91"/>
        <v>8603.9227485645497</v>
      </c>
      <c r="G254" s="20">
        <f t="shared" si="91"/>
        <v>9039.4963377106269</v>
      </c>
      <c r="H254" s="20">
        <f t="shared" si="91"/>
        <v>9497.1208398072267</v>
      </c>
      <c r="I254" s="20">
        <f t="shared" si="91"/>
        <v>9977.9125823224658</v>
      </c>
      <c r="J254" s="36"/>
    </row>
    <row r="255" spans="1:10" s="23" customFormat="1" ht="18" x14ac:dyDescent="0.35">
      <c r="A255" s="28" t="s">
        <v>78</v>
      </c>
      <c r="B255" s="22"/>
      <c r="D255" s="21">
        <f>D253*2080</f>
        <v>93536.752342432024</v>
      </c>
      <c r="E255" s="21">
        <f t="shared" ref="E255:I255" si="92">E253*2080</f>
        <v>98272.050429767623</v>
      </c>
      <c r="F255" s="21">
        <f t="shared" si="92"/>
        <v>103247.0729827746</v>
      </c>
      <c r="G255" s="21">
        <f t="shared" si="92"/>
        <v>108473.95605252753</v>
      </c>
      <c r="H255" s="21">
        <f t="shared" si="92"/>
        <v>113965.45007768672</v>
      </c>
      <c r="I255" s="21">
        <f t="shared" si="92"/>
        <v>119734.95098786958</v>
      </c>
      <c r="J255" s="36"/>
    </row>
    <row r="256" spans="1:10" s="23" customFormat="1" x14ac:dyDescent="0.25">
      <c r="A256" s="28" t="s">
        <v>100</v>
      </c>
      <c r="B256" s="22"/>
      <c r="J256" s="36"/>
    </row>
    <row r="257" spans="1:10" s="23" customFormat="1" x14ac:dyDescent="0.25">
      <c r="B257" s="22"/>
      <c r="D257" s="62"/>
      <c r="E257" s="62"/>
      <c r="F257" s="62"/>
      <c r="G257" s="62"/>
      <c r="H257" s="62"/>
      <c r="I257" s="62"/>
      <c r="J257" s="36"/>
    </row>
    <row r="258" spans="1:10" s="23" customFormat="1" ht="18" x14ac:dyDescent="0.25">
      <c r="B258" s="22"/>
      <c r="D258" s="26"/>
      <c r="E258" s="26"/>
      <c r="F258" s="26"/>
      <c r="G258" s="26"/>
      <c r="H258" s="26"/>
      <c r="I258" s="26"/>
      <c r="J258" s="36"/>
    </row>
    <row r="259" spans="1:10" s="23" customFormat="1" ht="18" x14ac:dyDescent="0.25">
      <c r="A259" s="28" t="s">
        <v>71</v>
      </c>
      <c r="B259" s="22">
        <v>54</v>
      </c>
      <c r="D259" s="61">
        <v>46.09383228413116</v>
      </c>
      <c r="E259" s="61">
        <v>48.427332543515291</v>
      </c>
      <c r="F259" s="61">
        <v>50.878966253530741</v>
      </c>
      <c r="G259" s="61">
        <v>53.454713920115729</v>
      </c>
      <c r="H259" s="61">
        <v>56.160858812321578</v>
      </c>
      <c r="I259" s="61">
        <v>59.004002289695343</v>
      </c>
      <c r="J259" s="36"/>
    </row>
    <row r="260" spans="1:10" s="23" customFormat="1" ht="18" x14ac:dyDescent="0.35">
      <c r="A260" s="28" t="s">
        <v>59</v>
      </c>
      <c r="B260" s="22"/>
      <c r="D260" s="20">
        <f>D261/12</f>
        <v>7989.5975959160678</v>
      </c>
      <c r="E260" s="20">
        <f t="shared" ref="E260:I260" si="93">E261/12</f>
        <v>8394.0709742093168</v>
      </c>
      <c r="F260" s="20">
        <f t="shared" si="93"/>
        <v>8819.0208172786624</v>
      </c>
      <c r="G260" s="20">
        <f t="shared" si="93"/>
        <v>9265.4837461533934</v>
      </c>
      <c r="H260" s="20">
        <f t="shared" si="93"/>
        <v>9734.5488608024079</v>
      </c>
      <c r="I260" s="20">
        <f t="shared" si="93"/>
        <v>10227.360396880527</v>
      </c>
      <c r="J260" s="36"/>
    </row>
    <row r="261" spans="1:10" s="23" customFormat="1" ht="18" x14ac:dyDescent="0.35">
      <c r="A261" s="28" t="s">
        <v>75</v>
      </c>
      <c r="B261" s="22"/>
      <c r="D261" s="21">
        <f>D259*2080</f>
        <v>95875.171150992814</v>
      </c>
      <c r="E261" s="21">
        <f t="shared" ref="E261:I261" si="94">E259*2080</f>
        <v>100728.8516905118</v>
      </c>
      <c r="F261" s="21">
        <f t="shared" si="94"/>
        <v>105828.24980734395</v>
      </c>
      <c r="G261" s="21">
        <f t="shared" si="94"/>
        <v>111185.80495384072</v>
      </c>
      <c r="H261" s="21">
        <f t="shared" si="94"/>
        <v>116814.58632962889</v>
      </c>
      <c r="I261" s="21">
        <f t="shared" si="94"/>
        <v>122728.32476256632</v>
      </c>
      <c r="J261" s="36"/>
    </row>
    <row r="262" spans="1:10" s="23" customFormat="1" x14ac:dyDescent="0.25">
      <c r="A262" s="28" t="s">
        <v>53</v>
      </c>
      <c r="B262" s="22"/>
      <c r="J262" s="36"/>
    </row>
    <row r="263" spans="1:10" s="23" customFormat="1" x14ac:dyDescent="0.25">
      <c r="A263" s="28" t="s">
        <v>130</v>
      </c>
      <c r="B263" s="22"/>
      <c r="J263" s="36"/>
    </row>
    <row r="264" spans="1:10" s="23" customFormat="1" ht="18" x14ac:dyDescent="0.25">
      <c r="A264" s="28" t="s">
        <v>52</v>
      </c>
      <c r="B264" s="22"/>
      <c r="D264" s="26"/>
      <c r="E264" s="26"/>
      <c r="F264" s="26"/>
      <c r="G264" s="26"/>
      <c r="H264" s="26"/>
      <c r="I264" s="26"/>
      <c r="J264" s="36"/>
    </row>
    <row r="265" spans="1:10" s="23" customFormat="1" ht="18" x14ac:dyDescent="0.25">
      <c r="A265" s="28" t="s">
        <v>132</v>
      </c>
      <c r="B265" s="22"/>
      <c r="D265" s="26"/>
      <c r="E265" s="26"/>
      <c r="F265" s="26"/>
      <c r="G265" s="26"/>
      <c r="H265" s="26"/>
      <c r="I265" s="26"/>
      <c r="J265" s="36"/>
    </row>
    <row r="266" spans="1:10" s="23" customFormat="1" ht="18" x14ac:dyDescent="0.25">
      <c r="B266" s="22"/>
      <c r="D266" s="26"/>
      <c r="E266" s="26"/>
      <c r="F266" s="26"/>
      <c r="G266" s="26"/>
      <c r="H266" s="26"/>
      <c r="I266" s="26"/>
      <c r="J266" s="36"/>
    </row>
    <row r="267" spans="1:10" s="23" customFormat="1" ht="18" x14ac:dyDescent="0.25">
      <c r="B267" s="22"/>
      <c r="D267" s="26"/>
      <c r="E267" s="26"/>
      <c r="F267" s="26"/>
      <c r="G267" s="26"/>
      <c r="H267" s="26"/>
      <c r="I267" s="26"/>
      <c r="J267" s="36"/>
    </row>
    <row r="268" spans="1:10" s="23" customFormat="1" ht="18" x14ac:dyDescent="0.25">
      <c r="D268" s="25"/>
      <c r="E268" s="25"/>
      <c r="F268" s="25"/>
      <c r="G268" s="25"/>
      <c r="H268" s="25"/>
      <c r="I268" s="25"/>
      <c r="J268" s="36"/>
    </row>
    <row r="269" spans="1:10" s="23" customFormat="1" ht="18" x14ac:dyDescent="0.35">
      <c r="A269" s="28" t="s">
        <v>108</v>
      </c>
      <c r="B269" s="22">
        <v>55</v>
      </c>
      <c r="D269" s="45">
        <v>47.246178091234434</v>
      </c>
      <c r="E269" s="45">
        <v>49.63801585710317</v>
      </c>
      <c r="F269" s="45">
        <v>52.150940409869008</v>
      </c>
      <c r="G269" s="45">
        <v>54.791081768118616</v>
      </c>
      <c r="H269" s="45">
        <v>57.564880282629609</v>
      </c>
      <c r="I269" s="45">
        <v>60.479102346937722</v>
      </c>
      <c r="J269" s="36"/>
    </row>
    <row r="270" spans="1:10" s="23" customFormat="1" ht="18" x14ac:dyDescent="0.35">
      <c r="A270" s="28" t="s">
        <v>68</v>
      </c>
      <c r="B270" s="22"/>
      <c r="D270" s="20">
        <f>D271/12</f>
        <v>8189.3375358139683</v>
      </c>
      <c r="E270" s="20">
        <f t="shared" ref="E270:I270" si="95">E271/12</f>
        <v>8603.9227485645497</v>
      </c>
      <c r="F270" s="20">
        <f t="shared" si="95"/>
        <v>9039.4963377106269</v>
      </c>
      <c r="G270" s="20">
        <f t="shared" si="95"/>
        <v>9497.1208398072267</v>
      </c>
      <c r="H270" s="20">
        <f t="shared" si="95"/>
        <v>9977.9125823224658</v>
      </c>
      <c r="I270" s="20">
        <f t="shared" si="95"/>
        <v>10483.044406802539</v>
      </c>
      <c r="J270" s="36"/>
    </row>
    <row r="271" spans="1:10" s="23" customFormat="1" ht="18" x14ac:dyDescent="0.35">
      <c r="A271" s="28" t="s">
        <v>125</v>
      </c>
      <c r="B271" s="22"/>
      <c r="D271" s="21">
        <f>D269*2080</f>
        <v>98272.050429767623</v>
      </c>
      <c r="E271" s="21">
        <f t="shared" ref="E271:I271" si="96">E269*2080</f>
        <v>103247.0729827746</v>
      </c>
      <c r="F271" s="21">
        <f t="shared" si="96"/>
        <v>108473.95605252753</v>
      </c>
      <c r="G271" s="21">
        <f t="shared" si="96"/>
        <v>113965.45007768672</v>
      </c>
      <c r="H271" s="21">
        <f t="shared" si="96"/>
        <v>119734.95098786958</v>
      </c>
      <c r="I271" s="21">
        <f t="shared" si="96"/>
        <v>125796.53288163047</v>
      </c>
      <c r="J271" s="36"/>
    </row>
    <row r="272" spans="1:10" s="23" customFormat="1" x14ac:dyDescent="0.25">
      <c r="A272" s="28" t="s">
        <v>73</v>
      </c>
      <c r="J272" s="36"/>
    </row>
    <row r="273" spans="1:10" s="23" customFormat="1" x14ac:dyDescent="0.25">
      <c r="B273" s="22"/>
      <c r="J273" s="36"/>
    </row>
    <row r="274" spans="1:10" s="23" customFormat="1" ht="18" x14ac:dyDescent="0.25">
      <c r="B274" s="22"/>
      <c r="D274" s="26"/>
      <c r="E274" s="26"/>
      <c r="F274" s="26"/>
      <c r="G274" s="26"/>
      <c r="H274" s="26"/>
      <c r="I274" s="26"/>
      <c r="J274" s="36"/>
    </row>
    <row r="275" spans="1:10" s="23" customFormat="1" ht="18" x14ac:dyDescent="0.35">
      <c r="A275" s="28" t="s">
        <v>35</v>
      </c>
      <c r="B275" s="22">
        <v>56</v>
      </c>
      <c r="D275" s="45">
        <v>48.427332543515291</v>
      </c>
      <c r="E275" s="45">
        <v>50.878966253530741</v>
      </c>
      <c r="F275" s="45">
        <v>53.454713920115729</v>
      </c>
      <c r="G275" s="45">
        <v>56.160858812321578</v>
      </c>
      <c r="H275" s="45">
        <v>59.004002289695343</v>
      </c>
      <c r="I275" s="45">
        <v>61.991079905611159</v>
      </c>
      <c r="J275" s="36"/>
    </row>
    <row r="276" spans="1:10" s="23" customFormat="1" ht="18" x14ac:dyDescent="0.35">
      <c r="A276" s="28" t="s">
        <v>110</v>
      </c>
      <c r="B276" s="22"/>
      <c r="D276" s="20">
        <f>D277/12</f>
        <v>8394.0709742093168</v>
      </c>
      <c r="E276" s="20">
        <f t="shared" ref="E276:I276" si="97">E277/12</f>
        <v>8819.0208172786624</v>
      </c>
      <c r="F276" s="20">
        <f t="shared" si="97"/>
        <v>9265.4837461533934</v>
      </c>
      <c r="G276" s="20">
        <f t="shared" si="97"/>
        <v>9734.5488608024079</v>
      </c>
      <c r="H276" s="20">
        <f t="shared" si="97"/>
        <v>10227.360396880527</v>
      </c>
      <c r="I276" s="20">
        <f t="shared" si="97"/>
        <v>10745.1205169726</v>
      </c>
      <c r="J276" s="36"/>
    </row>
    <row r="277" spans="1:10" s="23" customFormat="1" ht="18" x14ac:dyDescent="0.35">
      <c r="A277" s="28" t="s">
        <v>92</v>
      </c>
      <c r="B277" s="22"/>
      <c r="D277" s="21">
        <f>D275*2080</f>
        <v>100728.8516905118</v>
      </c>
      <c r="E277" s="21">
        <f t="shared" ref="E277:I277" si="98">E275*2080</f>
        <v>105828.24980734395</v>
      </c>
      <c r="F277" s="21">
        <f t="shared" si="98"/>
        <v>111185.80495384072</v>
      </c>
      <c r="G277" s="21">
        <f t="shared" si="98"/>
        <v>116814.58632962889</v>
      </c>
      <c r="H277" s="21">
        <f t="shared" si="98"/>
        <v>122728.32476256632</v>
      </c>
      <c r="I277" s="21">
        <f t="shared" si="98"/>
        <v>128941.44620367121</v>
      </c>
      <c r="J277" s="36"/>
    </row>
    <row r="278" spans="1:10" s="23" customFormat="1" x14ac:dyDescent="0.25">
      <c r="A278" s="28" t="s">
        <v>129</v>
      </c>
      <c r="B278" s="22"/>
      <c r="J278" s="36"/>
    </row>
    <row r="279" spans="1:10" s="23" customFormat="1" x14ac:dyDescent="0.25">
      <c r="J279" s="36"/>
    </row>
    <row r="280" spans="1:10" s="23" customFormat="1" ht="18" x14ac:dyDescent="0.25">
      <c r="D280" s="25"/>
      <c r="E280" s="25"/>
      <c r="F280" s="25"/>
      <c r="G280" s="25"/>
      <c r="H280" s="25"/>
      <c r="I280" s="25"/>
      <c r="J280" s="36"/>
    </row>
    <row r="281" spans="1:10" s="23" customFormat="1" ht="18" x14ac:dyDescent="0.35">
      <c r="A281" s="28" t="s">
        <v>54</v>
      </c>
      <c r="B281" s="22">
        <v>57</v>
      </c>
      <c r="D281" s="45">
        <v>49.63801585710317</v>
      </c>
      <c r="E281" s="45">
        <v>52.150940409869008</v>
      </c>
      <c r="F281" s="45">
        <v>54.791081768118616</v>
      </c>
      <c r="G281" s="45">
        <v>57.564880282629609</v>
      </c>
      <c r="H281" s="45">
        <v>60.479102346937722</v>
      </c>
      <c r="I281" s="45">
        <v>63.540856903251438</v>
      </c>
      <c r="J281" s="36"/>
    </row>
    <row r="282" spans="1:10" s="23" customFormat="1" ht="18" x14ac:dyDescent="0.35">
      <c r="A282" s="28" t="s">
        <v>123</v>
      </c>
      <c r="B282" s="22"/>
      <c r="D282" s="20">
        <f>D283/12</f>
        <v>8603.9227485645497</v>
      </c>
      <c r="E282" s="20">
        <f t="shared" ref="E282:I282" si="99">E283/12</f>
        <v>9039.4963377106269</v>
      </c>
      <c r="F282" s="20">
        <f t="shared" si="99"/>
        <v>9497.1208398072267</v>
      </c>
      <c r="G282" s="20">
        <f t="shared" si="99"/>
        <v>9977.9125823224658</v>
      </c>
      <c r="H282" s="20">
        <f t="shared" si="99"/>
        <v>10483.044406802539</v>
      </c>
      <c r="I282" s="20">
        <f t="shared" si="99"/>
        <v>11013.748529896917</v>
      </c>
      <c r="J282" s="36"/>
    </row>
    <row r="283" spans="1:10" s="23" customFormat="1" ht="18" x14ac:dyDescent="0.35">
      <c r="A283" s="28"/>
      <c r="B283" s="22"/>
      <c r="D283" s="21">
        <f>D281*2080</f>
        <v>103247.0729827746</v>
      </c>
      <c r="E283" s="21">
        <f t="shared" ref="E283:I283" si="100">E281*2080</f>
        <v>108473.95605252753</v>
      </c>
      <c r="F283" s="21">
        <f t="shared" si="100"/>
        <v>113965.45007768672</v>
      </c>
      <c r="G283" s="21">
        <f t="shared" si="100"/>
        <v>119734.95098786958</v>
      </c>
      <c r="H283" s="21">
        <f t="shared" si="100"/>
        <v>125796.53288163047</v>
      </c>
      <c r="I283" s="21">
        <f t="shared" si="100"/>
        <v>132164.98235876299</v>
      </c>
      <c r="J283" s="36"/>
    </row>
    <row r="284" spans="1:10" s="23" customFormat="1" x14ac:dyDescent="0.25">
      <c r="B284" s="22"/>
      <c r="J284" s="36"/>
    </row>
    <row r="285" spans="1:10" s="23" customFormat="1" ht="18" x14ac:dyDescent="0.25">
      <c r="B285" s="22"/>
      <c r="D285" s="26"/>
      <c r="E285" s="26"/>
      <c r="F285" s="26"/>
      <c r="G285" s="26"/>
      <c r="H285" s="26"/>
      <c r="I285" s="26"/>
      <c r="J285" s="36"/>
    </row>
    <row r="286" spans="1:10" s="23" customFormat="1" ht="18" x14ac:dyDescent="0.35">
      <c r="A286" s="28" t="s">
        <v>105</v>
      </c>
      <c r="B286" s="22">
        <v>58</v>
      </c>
      <c r="D286" s="45">
        <v>50.878966253530741</v>
      </c>
      <c r="E286" s="45">
        <v>53.454713920115729</v>
      </c>
      <c r="F286" s="45">
        <v>56.160858812321578</v>
      </c>
      <c r="G286" s="45">
        <v>59.004002289695343</v>
      </c>
      <c r="H286" s="45">
        <v>61.991079905611159</v>
      </c>
      <c r="I286" s="45">
        <v>65.129378325832718</v>
      </c>
      <c r="J286" s="36"/>
    </row>
    <row r="287" spans="1:10" s="23" customFormat="1" ht="18" x14ac:dyDescent="0.35">
      <c r="A287" s="28" t="s">
        <v>90</v>
      </c>
      <c r="B287" s="22"/>
      <c r="D287" s="20">
        <f>D288/12</f>
        <v>8819.0208172786624</v>
      </c>
      <c r="E287" s="20">
        <f t="shared" ref="E287:I287" si="101">E288/12</f>
        <v>9265.4837461533934</v>
      </c>
      <c r="F287" s="20">
        <f t="shared" si="101"/>
        <v>9734.5488608024079</v>
      </c>
      <c r="G287" s="20">
        <f t="shared" si="101"/>
        <v>10227.360396880527</v>
      </c>
      <c r="H287" s="20">
        <f t="shared" si="101"/>
        <v>10745.1205169726</v>
      </c>
      <c r="I287" s="20">
        <f t="shared" si="101"/>
        <v>11289.092243144338</v>
      </c>
      <c r="J287" s="36"/>
    </row>
    <row r="288" spans="1:10" s="23" customFormat="1" ht="18" x14ac:dyDescent="0.35">
      <c r="A288" s="28" t="s">
        <v>131</v>
      </c>
      <c r="B288" s="22"/>
      <c r="D288" s="21">
        <f>D286*2080</f>
        <v>105828.24980734395</v>
      </c>
      <c r="E288" s="21">
        <f t="shared" ref="E288:I288" si="102">E286*2080</f>
        <v>111185.80495384072</v>
      </c>
      <c r="F288" s="21">
        <f t="shared" si="102"/>
        <v>116814.58632962889</v>
      </c>
      <c r="G288" s="21">
        <f t="shared" si="102"/>
        <v>122728.32476256632</v>
      </c>
      <c r="H288" s="21">
        <f t="shared" si="102"/>
        <v>128941.44620367121</v>
      </c>
      <c r="I288" s="21">
        <f t="shared" si="102"/>
        <v>135469.10691773205</v>
      </c>
      <c r="J288" s="36"/>
    </row>
    <row r="289" spans="1:10" s="23" customFormat="1" x14ac:dyDescent="0.25">
      <c r="A289" s="28" t="s">
        <v>91</v>
      </c>
      <c r="B289" s="22"/>
      <c r="J289" s="36"/>
    </row>
    <row r="290" spans="1:10" s="23" customFormat="1" x14ac:dyDescent="0.25">
      <c r="A290" s="28" t="s">
        <v>74</v>
      </c>
      <c r="B290" s="22"/>
      <c r="J290" s="36"/>
    </row>
    <row r="291" spans="1:10" s="23" customFormat="1" x14ac:dyDescent="0.25">
      <c r="A291" s="28" t="s">
        <v>46</v>
      </c>
      <c r="B291" s="22"/>
      <c r="J291" s="36"/>
    </row>
    <row r="292" spans="1:10" s="23" customFormat="1" ht="18" x14ac:dyDescent="0.25">
      <c r="A292" s="28" t="s">
        <v>69</v>
      </c>
      <c r="D292" s="26"/>
      <c r="E292" s="26"/>
      <c r="F292" s="26"/>
      <c r="G292" s="26"/>
      <c r="H292" s="26"/>
      <c r="I292" s="26"/>
      <c r="J292" s="36"/>
    </row>
    <row r="293" spans="1:10" s="23" customFormat="1" ht="18" x14ac:dyDescent="0.25">
      <c r="A293" s="28" t="s">
        <v>101</v>
      </c>
      <c r="B293" s="22"/>
      <c r="D293" s="26"/>
      <c r="E293" s="26"/>
      <c r="F293" s="26"/>
      <c r="G293" s="26"/>
      <c r="H293" s="26"/>
      <c r="I293" s="26"/>
      <c r="J293" s="36"/>
    </row>
    <row r="294" spans="1:10" s="23" customFormat="1" ht="18" x14ac:dyDescent="0.25">
      <c r="B294" s="22"/>
      <c r="D294" s="26"/>
      <c r="E294" s="26"/>
      <c r="F294" s="26"/>
      <c r="G294" s="26"/>
      <c r="H294" s="26"/>
      <c r="I294" s="26"/>
      <c r="J294" s="36"/>
    </row>
    <row r="295" spans="1:10" s="23" customFormat="1" ht="18" x14ac:dyDescent="0.25">
      <c r="B295" s="22"/>
      <c r="D295" s="26"/>
      <c r="E295" s="26"/>
      <c r="F295" s="26"/>
      <c r="G295" s="26"/>
      <c r="H295" s="26"/>
      <c r="I295" s="26"/>
      <c r="J295" s="36"/>
    </row>
    <row r="296" spans="1:10" s="23" customFormat="1" ht="18" x14ac:dyDescent="0.25">
      <c r="B296" s="22"/>
      <c r="D296" s="26"/>
      <c r="E296" s="26"/>
      <c r="F296" s="26"/>
      <c r="G296" s="26"/>
      <c r="H296" s="26"/>
      <c r="I296" s="26"/>
      <c r="J296" s="36"/>
    </row>
    <row r="297" spans="1:10" s="23" customFormat="1" ht="18" x14ac:dyDescent="0.35">
      <c r="A297" s="28" t="s">
        <v>47</v>
      </c>
      <c r="B297" s="22">
        <v>59</v>
      </c>
      <c r="D297" s="45">
        <v>52.150940409869008</v>
      </c>
      <c r="E297" s="45">
        <v>54.791081768118616</v>
      </c>
      <c r="F297" s="45">
        <v>57.564880282629609</v>
      </c>
      <c r="G297" s="45">
        <v>60.479102346937722</v>
      </c>
      <c r="H297" s="45">
        <v>63.540856903251438</v>
      </c>
      <c r="I297" s="45">
        <v>66.75761278397853</v>
      </c>
      <c r="J297" s="36"/>
    </row>
    <row r="298" spans="1:10" s="23" customFormat="1" ht="18" x14ac:dyDescent="0.35">
      <c r="A298" s="28" t="s">
        <v>153</v>
      </c>
      <c r="B298" s="22"/>
      <c r="D298" s="20">
        <f>D299/12</f>
        <v>9039.4963377106269</v>
      </c>
      <c r="E298" s="20">
        <f t="shared" ref="E298:I298" si="103">E299/12</f>
        <v>9497.1208398072267</v>
      </c>
      <c r="F298" s="20">
        <f t="shared" si="103"/>
        <v>9977.9125823224658</v>
      </c>
      <c r="G298" s="20">
        <f t="shared" si="103"/>
        <v>10483.044406802539</v>
      </c>
      <c r="H298" s="20">
        <f t="shared" si="103"/>
        <v>11013.748529896917</v>
      </c>
      <c r="I298" s="20">
        <f t="shared" si="103"/>
        <v>11571.319549222944</v>
      </c>
      <c r="J298" s="36"/>
    </row>
    <row r="299" spans="1:10" s="23" customFormat="1" ht="18" x14ac:dyDescent="0.35">
      <c r="A299" s="28" t="s">
        <v>102</v>
      </c>
      <c r="B299" s="22"/>
      <c r="D299" s="21">
        <f>D297*2080</f>
        <v>108473.95605252753</v>
      </c>
      <c r="E299" s="21">
        <f t="shared" ref="E299:I299" si="104">E297*2080</f>
        <v>113965.45007768672</v>
      </c>
      <c r="F299" s="21">
        <f t="shared" si="104"/>
        <v>119734.95098786958</v>
      </c>
      <c r="G299" s="21">
        <f t="shared" si="104"/>
        <v>125796.53288163047</v>
      </c>
      <c r="H299" s="21">
        <f t="shared" si="104"/>
        <v>132164.98235876299</v>
      </c>
      <c r="I299" s="21">
        <f t="shared" si="104"/>
        <v>138855.83459067534</v>
      </c>
      <c r="J299" s="36"/>
    </row>
    <row r="300" spans="1:10" s="23" customFormat="1" x14ac:dyDescent="0.25">
      <c r="A300" s="28" t="s">
        <v>124</v>
      </c>
      <c r="B300" s="22"/>
      <c r="J300" s="36"/>
    </row>
    <row r="301" spans="1:10" s="23" customFormat="1" x14ac:dyDescent="0.25">
      <c r="A301" s="28"/>
      <c r="B301" s="22"/>
      <c r="J301" s="36"/>
    </row>
    <row r="302" spans="1:10" s="23" customFormat="1" x14ac:dyDescent="0.25">
      <c r="B302" s="22"/>
      <c r="J302" s="36"/>
    </row>
    <row r="303" spans="1:10" s="23" customFormat="1" ht="18" x14ac:dyDescent="0.35">
      <c r="A303" s="28" t="s">
        <v>111</v>
      </c>
      <c r="B303" s="22">
        <v>60</v>
      </c>
      <c r="D303" s="45">
        <v>53.454713920115729</v>
      </c>
      <c r="E303" s="45">
        <v>56.160858812321578</v>
      </c>
      <c r="F303" s="45">
        <v>59.004002289695343</v>
      </c>
      <c r="G303" s="45">
        <v>61.991079905611159</v>
      </c>
      <c r="H303" s="45">
        <v>65.129378325832718</v>
      </c>
      <c r="I303" s="45">
        <v>68.426553103577973</v>
      </c>
      <c r="J303" s="36"/>
    </row>
    <row r="304" spans="1:10" s="23" customFormat="1" ht="18" x14ac:dyDescent="0.35">
      <c r="A304" s="28"/>
      <c r="B304" s="22"/>
      <c r="D304" s="20">
        <f>D305/12</f>
        <v>9265.4837461533934</v>
      </c>
      <c r="E304" s="20">
        <f t="shared" ref="E304:I304" si="105">E305/12</f>
        <v>9734.5488608024079</v>
      </c>
      <c r="F304" s="20">
        <f t="shared" si="105"/>
        <v>10227.360396880527</v>
      </c>
      <c r="G304" s="20">
        <f t="shared" si="105"/>
        <v>10745.1205169726</v>
      </c>
      <c r="H304" s="20">
        <f t="shared" si="105"/>
        <v>11289.092243144338</v>
      </c>
      <c r="I304" s="20">
        <f t="shared" si="105"/>
        <v>11860.602537953515</v>
      </c>
      <c r="J304" s="36"/>
    </row>
    <row r="305" spans="1:10" s="23" customFormat="1" ht="18" x14ac:dyDescent="0.35">
      <c r="A305" s="28"/>
      <c r="B305" s="22"/>
      <c r="D305" s="21">
        <f>D303*2080</f>
        <v>111185.80495384072</v>
      </c>
      <c r="E305" s="21">
        <f t="shared" ref="E305:I305" si="106">E303*2080</f>
        <v>116814.58632962889</v>
      </c>
      <c r="F305" s="21">
        <f t="shared" si="106"/>
        <v>122728.32476256632</v>
      </c>
      <c r="G305" s="21">
        <f t="shared" si="106"/>
        <v>128941.44620367121</v>
      </c>
      <c r="H305" s="21">
        <f t="shared" si="106"/>
        <v>135469.10691773205</v>
      </c>
      <c r="I305" s="21">
        <f t="shared" si="106"/>
        <v>142327.23045544219</v>
      </c>
      <c r="J305" s="36"/>
    </row>
    <row r="306" spans="1:10" s="23" customFormat="1" x14ac:dyDescent="0.25">
      <c r="B306" s="22"/>
      <c r="J306" s="36"/>
    </row>
    <row r="307" spans="1:10" s="23" customFormat="1" ht="18" x14ac:dyDescent="0.25">
      <c r="D307" s="25"/>
      <c r="E307" s="25"/>
      <c r="F307" s="25"/>
      <c r="G307" s="25"/>
      <c r="H307" s="25"/>
      <c r="I307" s="25"/>
      <c r="J307" s="36"/>
    </row>
    <row r="308" spans="1:10" s="23" customFormat="1" ht="18" x14ac:dyDescent="0.35">
      <c r="B308" s="22">
        <v>61</v>
      </c>
      <c r="D308" s="45">
        <v>54.791081768118616</v>
      </c>
      <c r="E308" s="45">
        <v>57.564880282629609</v>
      </c>
      <c r="F308" s="45">
        <v>60.479102346937722</v>
      </c>
      <c r="G308" s="45">
        <v>63.540856903251438</v>
      </c>
      <c r="H308" s="45">
        <v>66.75761278397853</v>
      </c>
      <c r="I308" s="45">
        <v>70.13721693116743</v>
      </c>
      <c r="J308" s="36"/>
    </row>
    <row r="309" spans="1:10" s="23" customFormat="1" ht="18" x14ac:dyDescent="0.35">
      <c r="B309" s="22"/>
      <c r="D309" s="20">
        <f>D310/12</f>
        <v>9497.1208398072267</v>
      </c>
      <c r="E309" s="20">
        <f t="shared" ref="E309:I309" si="107">E310/12</f>
        <v>9977.9125823224658</v>
      </c>
      <c r="F309" s="20">
        <f t="shared" si="107"/>
        <v>10483.044406802539</v>
      </c>
      <c r="G309" s="20">
        <f t="shared" si="107"/>
        <v>11013.748529896917</v>
      </c>
      <c r="H309" s="20">
        <f t="shared" si="107"/>
        <v>11571.319549222944</v>
      </c>
      <c r="I309" s="20">
        <f t="shared" si="107"/>
        <v>12157.117601402353</v>
      </c>
      <c r="J309" s="36"/>
    </row>
    <row r="310" spans="1:10" s="23" customFormat="1" ht="18" x14ac:dyDescent="0.35">
      <c r="B310" s="22"/>
      <c r="D310" s="21">
        <f>D308*2080</f>
        <v>113965.45007768672</v>
      </c>
      <c r="E310" s="21">
        <f t="shared" ref="E310:I310" si="108">E308*2080</f>
        <v>119734.95098786958</v>
      </c>
      <c r="F310" s="21">
        <f t="shared" si="108"/>
        <v>125796.53288163047</v>
      </c>
      <c r="G310" s="21">
        <f t="shared" si="108"/>
        <v>132164.98235876299</v>
      </c>
      <c r="H310" s="21">
        <f t="shared" si="108"/>
        <v>138855.83459067534</v>
      </c>
      <c r="I310" s="21">
        <f t="shared" si="108"/>
        <v>145885.41121682824</v>
      </c>
      <c r="J310" s="36"/>
    </row>
    <row r="311" spans="1:10" s="23" customFormat="1" x14ac:dyDescent="0.25">
      <c r="B311" s="22"/>
      <c r="J311" s="36"/>
    </row>
    <row r="312" spans="1:10" s="23" customFormat="1" ht="18" x14ac:dyDescent="0.25">
      <c r="D312" s="25"/>
      <c r="E312" s="25"/>
      <c r="F312" s="25"/>
      <c r="G312" s="25"/>
      <c r="H312" s="25"/>
      <c r="I312" s="25"/>
      <c r="J312" s="36"/>
    </row>
    <row r="313" spans="1:10" s="23" customFormat="1" ht="18" x14ac:dyDescent="0.35">
      <c r="A313" s="28" t="s">
        <v>45</v>
      </c>
      <c r="B313" s="22">
        <v>62</v>
      </c>
      <c r="D313" s="45">
        <v>56.160858812321578</v>
      </c>
      <c r="E313" s="45">
        <v>59.004002289695343</v>
      </c>
      <c r="F313" s="45">
        <v>61.991079905611159</v>
      </c>
      <c r="G313" s="45">
        <v>65.129378325832718</v>
      </c>
      <c r="H313" s="45">
        <v>68.426553103577973</v>
      </c>
      <c r="I313" s="45">
        <v>71.8906473544466</v>
      </c>
      <c r="J313" s="36"/>
    </row>
    <row r="314" spans="1:10" s="23" customFormat="1" ht="18" x14ac:dyDescent="0.35">
      <c r="A314" s="28" t="s">
        <v>76</v>
      </c>
      <c r="B314" s="22"/>
      <c r="D314" s="20">
        <f t="shared" ref="D314:I314" si="109">D315/12</f>
        <v>9734.5488608024079</v>
      </c>
      <c r="E314" s="20">
        <f t="shared" si="109"/>
        <v>10227.360396880527</v>
      </c>
      <c r="F314" s="20">
        <f t="shared" si="109"/>
        <v>10745.1205169726</v>
      </c>
      <c r="G314" s="20">
        <f t="shared" si="109"/>
        <v>11289.092243144338</v>
      </c>
      <c r="H314" s="20">
        <f t="shared" si="109"/>
        <v>11860.602537953515</v>
      </c>
      <c r="I314" s="20">
        <f t="shared" si="109"/>
        <v>12461.04554143741</v>
      </c>
      <c r="J314" s="36"/>
    </row>
    <row r="315" spans="1:10" s="23" customFormat="1" ht="18" x14ac:dyDescent="0.35">
      <c r="A315" s="28" t="s">
        <v>37</v>
      </c>
      <c r="B315" s="22"/>
      <c r="D315" s="21">
        <f t="shared" ref="D315:I315" si="110">D313*2080</f>
        <v>116814.58632962889</v>
      </c>
      <c r="E315" s="21">
        <f t="shared" si="110"/>
        <v>122728.32476256632</v>
      </c>
      <c r="F315" s="21">
        <f t="shared" si="110"/>
        <v>128941.44620367121</v>
      </c>
      <c r="G315" s="21">
        <f t="shared" si="110"/>
        <v>135469.10691773205</v>
      </c>
      <c r="H315" s="21">
        <f t="shared" si="110"/>
        <v>142327.23045544219</v>
      </c>
      <c r="I315" s="21">
        <f t="shared" si="110"/>
        <v>149532.54649724893</v>
      </c>
      <c r="J315" s="36"/>
    </row>
    <row r="316" spans="1:10" s="23" customFormat="1" x14ac:dyDescent="0.25">
      <c r="A316" s="28" t="s">
        <v>66</v>
      </c>
      <c r="B316" s="22"/>
      <c r="J316" s="36"/>
    </row>
    <row r="317" spans="1:10" s="23" customFormat="1" x14ac:dyDescent="0.25">
      <c r="A317" s="28" t="s">
        <v>65</v>
      </c>
      <c r="B317" s="22"/>
      <c r="J317" s="36"/>
    </row>
    <row r="318" spans="1:10" s="23" customFormat="1" x14ac:dyDescent="0.25">
      <c r="B318" s="22"/>
      <c r="J318" s="36"/>
    </row>
    <row r="319" spans="1:10" s="23" customFormat="1" x14ac:dyDescent="0.25">
      <c r="B319" s="22"/>
      <c r="J319" s="36"/>
    </row>
    <row r="320" spans="1:10" s="23" customFormat="1" ht="18" x14ac:dyDescent="0.25">
      <c r="B320" s="22"/>
      <c r="D320" s="26"/>
      <c r="E320" s="26"/>
      <c r="F320" s="26"/>
      <c r="G320" s="26"/>
      <c r="H320" s="26"/>
      <c r="I320" s="26"/>
      <c r="J320" s="36"/>
    </row>
    <row r="321" spans="1:10" s="23" customFormat="1" ht="18" x14ac:dyDescent="0.25">
      <c r="B321" s="22"/>
      <c r="D321" s="25"/>
      <c r="E321" s="25"/>
      <c r="F321" s="25"/>
      <c r="G321" s="25"/>
      <c r="H321" s="25"/>
      <c r="I321" s="25"/>
      <c r="J321" s="36"/>
    </row>
    <row r="322" spans="1:10" s="23" customFormat="1" ht="18" x14ac:dyDescent="0.35">
      <c r="A322" s="28" t="s">
        <v>38</v>
      </c>
      <c r="B322" s="22">
        <v>63</v>
      </c>
      <c r="D322" s="45">
        <v>57.564880282629609</v>
      </c>
      <c r="E322" s="45">
        <v>60.479102346937722</v>
      </c>
      <c r="F322" s="45">
        <v>63.540856903251438</v>
      </c>
      <c r="G322" s="45">
        <v>66.75761278397853</v>
      </c>
      <c r="H322" s="45">
        <v>70.13721693116743</v>
      </c>
      <c r="I322" s="45">
        <v>73.687913538307768</v>
      </c>
      <c r="J322" s="36"/>
    </row>
    <row r="323" spans="1:10" s="23" customFormat="1" ht="18" x14ac:dyDescent="0.35">
      <c r="A323" s="28" t="s">
        <v>94</v>
      </c>
      <c r="B323" s="22"/>
      <c r="D323" s="20">
        <f>D324/12</f>
        <v>9977.9125823224658</v>
      </c>
      <c r="E323" s="20">
        <f t="shared" ref="E323:I323" si="111">E324/12</f>
        <v>10483.044406802539</v>
      </c>
      <c r="F323" s="20">
        <f t="shared" si="111"/>
        <v>11013.748529896917</v>
      </c>
      <c r="G323" s="20">
        <f t="shared" si="111"/>
        <v>11571.319549222944</v>
      </c>
      <c r="H323" s="20">
        <f t="shared" si="111"/>
        <v>12157.117601402353</v>
      </c>
      <c r="I323" s="20">
        <f t="shared" si="111"/>
        <v>12772.571679973347</v>
      </c>
    </row>
    <row r="324" spans="1:10" s="23" customFormat="1" ht="18" x14ac:dyDescent="0.35">
      <c r="B324" s="22"/>
      <c r="D324" s="21">
        <f>D322*2080</f>
        <v>119734.95098786958</v>
      </c>
      <c r="E324" s="21">
        <f t="shared" ref="E324:I324" si="112">E322*2080</f>
        <v>125796.53288163047</v>
      </c>
      <c r="F324" s="21">
        <f t="shared" si="112"/>
        <v>132164.98235876299</v>
      </c>
      <c r="G324" s="21">
        <f t="shared" si="112"/>
        <v>138855.83459067534</v>
      </c>
      <c r="H324" s="21">
        <f t="shared" si="112"/>
        <v>145885.41121682824</v>
      </c>
      <c r="I324" s="21">
        <f t="shared" si="112"/>
        <v>153270.86015968016</v>
      </c>
    </row>
    <row r="325" spans="1:10" s="23" customFormat="1" x14ac:dyDescent="0.25"/>
    <row r="326" spans="1:10" s="23" customFormat="1" x14ac:dyDescent="0.25">
      <c r="J326" s="36"/>
    </row>
    <row r="327" spans="1:10" s="23" customFormat="1" ht="18" x14ac:dyDescent="0.35">
      <c r="A327" s="28" t="s">
        <v>95</v>
      </c>
      <c r="B327" s="22">
        <v>64</v>
      </c>
      <c r="D327" s="45">
        <v>59.004002289695343</v>
      </c>
      <c r="E327" s="45">
        <v>61.991079905611159</v>
      </c>
      <c r="F327" s="45">
        <v>65.129378325832718</v>
      </c>
      <c r="G327" s="45">
        <v>68.426553103577973</v>
      </c>
      <c r="H327" s="45">
        <v>71.8906473544466</v>
      </c>
      <c r="I327" s="45">
        <v>75.530111376765461</v>
      </c>
      <c r="J327" s="36"/>
    </row>
    <row r="328" spans="1:10" s="23" customFormat="1" ht="18" x14ac:dyDescent="0.35">
      <c r="A328" s="28" t="s">
        <v>49</v>
      </c>
      <c r="B328" s="22"/>
      <c r="D328" s="20">
        <f>D329/12</f>
        <v>10227.360396880527</v>
      </c>
      <c r="E328" s="20">
        <f t="shared" ref="E328:I328" si="113">E329/12</f>
        <v>10745.1205169726</v>
      </c>
      <c r="F328" s="20">
        <f t="shared" si="113"/>
        <v>11289.092243144338</v>
      </c>
      <c r="G328" s="20">
        <f t="shared" si="113"/>
        <v>11860.602537953515</v>
      </c>
      <c r="H328" s="20">
        <f t="shared" si="113"/>
        <v>12461.04554143741</v>
      </c>
      <c r="I328" s="20">
        <f t="shared" si="113"/>
        <v>13091.885971972681</v>
      </c>
      <c r="J328" s="36"/>
    </row>
    <row r="329" spans="1:10" s="23" customFormat="1" ht="18" x14ac:dyDescent="0.35">
      <c r="A329" s="28"/>
      <c r="B329" s="22"/>
      <c r="D329" s="21">
        <f>D327*2080</f>
        <v>122728.32476256632</v>
      </c>
      <c r="E329" s="21">
        <f t="shared" ref="E329:I329" si="114">E327*2080</f>
        <v>128941.44620367121</v>
      </c>
      <c r="F329" s="21">
        <f t="shared" si="114"/>
        <v>135469.10691773205</v>
      </c>
      <c r="G329" s="21">
        <f t="shared" si="114"/>
        <v>142327.23045544219</v>
      </c>
      <c r="H329" s="21">
        <f t="shared" si="114"/>
        <v>149532.54649724893</v>
      </c>
      <c r="I329" s="21">
        <f t="shared" si="114"/>
        <v>157102.63166367216</v>
      </c>
      <c r="J329" s="36"/>
    </row>
    <row r="330" spans="1:10" s="23" customFormat="1" x14ac:dyDescent="0.25">
      <c r="B330" s="22"/>
      <c r="J330" s="36"/>
    </row>
    <row r="331" spans="1:10" s="23" customFormat="1" x14ac:dyDescent="0.25">
      <c r="A331" s="28"/>
      <c r="B331" s="22"/>
      <c r="J331" s="36"/>
    </row>
    <row r="332" spans="1:10" s="23" customFormat="1" ht="18" x14ac:dyDescent="0.25">
      <c r="A332" s="28"/>
      <c r="D332" s="25"/>
      <c r="E332" s="25"/>
      <c r="F332" s="25"/>
      <c r="G332" s="25"/>
      <c r="H332" s="25"/>
      <c r="I332" s="25"/>
      <c r="J332" s="36"/>
    </row>
    <row r="333" spans="1:10" s="23" customFormat="1" ht="18" x14ac:dyDescent="0.35">
      <c r="A333" s="28" t="s">
        <v>103</v>
      </c>
      <c r="B333" s="22">
        <v>65</v>
      </c>
      <c r="D333" s="45">
        <v>60.479102346937722</v>
      </c>
      <c r="E333" s="45">
        <v>63.540856903251438</v>
      </c>
      <c r="F333" s="45">
        <v>66.75761278397853</v>
      </c>
      <c r="G333" s="45">
        <v>70.13721693116743</v>
      </c>
      <c r="H333" s="45">
        <v>73.687913538307768</v>
      </c>
      <c r="I333" s="45">
        <v>77.418364161184584</v>
      </c>
      <c r="J333" s="36"/>
    </row>
    <row r="334" spans="1:10" s="23" customFormat="1" ht="18" x14ac:dyDescent="0.35">
      <c r="A334" s="28" t="s">
        <v>150</v>
      </c>
      <c r="B334" s="22"/>
      <c r="D334" s="20">
        <f>D335/12</f>
        <v>10483.044406802539</v>
      </c>
      <c r="E334" s="20">
        <f t="shared" ref="E334:I334" si="115">E335/12</f>
        <v>11013.748529896917</v>
      </c>
      <c r="F334" s="20">
        <f t="shared" si="115"/>
        <v>11571.319549222944</v>
      </c>
      <c r="G334" s="20">
        <f t="shared" si="115"/>
        <v>12157.117601402353</v>
      </c>
      <c r="H334" s="20">
        <f t="shared" si="115"/>
        <v>12772.571679973347</v>
      </c>
      <c r="I334" s="20">
        <f t="shared" si="115"/>
        <v>13419.183121271994</v>
      </c>
      <c r="J334" s="36"/>
    </row>
    <row r="335" spans="1:10" s="23" customFormat="1" ht="18" x14ac:dyDescent="0.35">
      <c r="A335" s="28" t="s">
        <v>155</v>
      </c>
      <c r="B335" s="22"/>
      <c r="D335" s="21">
        <f>D333*2080</f>
        <v>125796.53288163047</v>
      </c>
      <c r="E335" s="21">
        <f t="shared" ref="E335:I335" si="116">E333*2080</f>
        <v>132164.98235876299</v>
      </c>
      <c r="F335" s="21">
        <f t="shared" si="116"/>
        <v>138855.83459067534</v>
      </c>
      <c r="G335" s="21">
        <f t="shared" si="116"/>
        <v>145885.41121682824</v>
      </c>
      <c r="H335" s="21">
        <f t="shared" si="116"/>
        <v>153270.86015968016</v>
      </c>
      <c r="I335" s="21">
        <f t="shared" si="116"/>
        <v>161030.19745526393</v>
      </c>
      <c r="J335" s="36"/>
    </row>
    <row r="336" spans="1:10" s="23" customFormat="1" x14ac:dyDescent="0.25">
      <c r="A336" s="28"/>
      <c r="B336" s="22"/>
      <c r="J336" s="36"/>
    </row>
    <row r="337" spans="1:11" s="23" customFormat="1" x14ac:dyDescent="0.25">
      <c r="A337" s="28"/>
      <c r="B337" s="22"/>
      <c r="J337" s="36"/>
    </row>
    <row r="338" spans="1:11" s="23" customFormat="1" ht="18" x14ac:dyDescent="0.25">
      <c r="D338" s="26"/>
      <c r="E338" s="26"/>
      <c r="F338" s="26"/>
      <c r="G338" s="26"/>
      <c r="H338" s="26"/>
      <c r="I338" s="26"/>
      <c r="J338" s="36"/>
    </row>
    <row r="339" spans="1:11" s="23" customFormat="1" ht="18" x14ac:dyDescent="0.35">
      <c r="A339" s="28" t="s">
        <v>41</v>
      </c>
      <c r="B339" s="22">
        <v>66</v>
      </c>
      <c r="D339" s="45">
        <v>61.991079905611159</v>
      </c>
      <c r="E339" s="45">
        <v>65.129378325832718</v>
      </c>
      <c r="F339" s="45">
        <v>68.426553103577973</v>
      </c>
      <c r="G339" s="45">
        <v>71.8906473544466</v>
      </c>
      <c r="H339" s="45">
        <v>75.530111376765461</v>
      </c>
      <c r="I339" s="45">
        <v>79.353823265214189</v>
      </c>
      <c r="J339" s="36"/>
    </row>
    <row r="340" spans="1:11" s="23" customFormat="1" ht="18" x14ac:dyDescent="0.35">
      <c r="A340" s="28" t="s">
        <v>106</v>
      </c>
      <c r="B340" s="22"/>
      <c r="D340" s="20">
        <f>D341/12</f>
        <v>10745.1205169726</v>
      </c>
      <c r="E340" s="20">
        <f t="shared" ref="E340:I340" si="117">E341/12</f>
        <v>11289.092243144338</v>
      </c>
      <c r="F340" s="20">
        <f t="shared" si="117"/>
        <v>11860.602537953515</v>
      </c>
      <c r="G340" s="20">
        <f t="shared" si="117"/>
        <v>12461.04554143741</v>
      </c>
      <c r="H340" s="20">
        <f t="shared" si="117"/>
        <v>13091.885971972681</v>
      </c>
      <c r="I340" s="20">
        <f t="shared" si="117"/>
        <v>13754.662699303793</v>
      </c>
      <c r="J340" s="36"/>
    </row>
    <row r="341" spans="1:11" s="23" customFormat="1" ht="18" x14ac:dyDescent="0.35">
      <c r="A341" s="28" t="s">
        <v>63</v>
      </c>
      <c r="B341" s="22"/>
      <c r="D341" s="21">
        <f>D339*2080</f>
        <v>128941.44620367121</v>
      </c>
      <c r="E341" s="21">
        <f t="shared" ref="E341:I341" si="118">E339*2080</f>
        <v>135469.10691773205</v>
      </c>
      <c r="F341" s="21">
        <f t="shared" si="118"/>
        <v>142327.23045544219</v>
      </c>
      <c r="G341" s="21">
        <f t="shared" si="118"/>
        <v>149532.54649724893</v>
      </c>
      <c r="H341" s="21">
        <f t="shared" si="118"/>
        <v>157102.63166367216</v>
      </c>
      <c r="I341" s="21">
        <f t="shared" si="118"/>
        <v>165055.95239164552</v>
      </c>
      <c r="J341" s="36"/>
    </row>
    <row r="342" spans="1:11" s="23" customFormat="1" x14ac:dyDescent="0.25">
      <c r="A342" s="28" t="s">
        <v>97</v>
      </c>
      <c r="B342" s="22"/>
      <c r="J342" s="36"/>
    </row>
    <row r="343" spans="1:11" s="23" customFormat="1" x14ac:dyDescent="0.25">
      <c r="B343" s="22"/>
      <c r="J343" s="36"/>
    </row>
    <row r="344" spans="1:11" s="23" customFormat="1" x14ac:dyDescent="0.25">
      <c r="B344" s="22"/>
      <c r="J344" s="36"/>
    </row>
    <row r="345" spans="1:11" s="23" customFormat="1" ht="18" x14ac:dyDescent="0.25">
      <c r="B345" s="22"/>
      <c r="D345" s="26"/>
      <c r="E345" s="26"/>
      <c r="F345" s="26"/>
      <c r="G345" s="26"/>
      <c r="H345" s="26"/>
      <c r="I345" s="26"/>
      <c r="J345" s="36"/>
    </row>
    <row r="346" spans="1:11" s="23" customFormat="1" ht="18" x14ac:dyDescent="0.35">
      <c r="A346" s="46"/>
      <c r="B346" s="22">
        <v>67</v>
      </c>
      <c r="D346" s="45">
        <v>63.540856903251438</v>
      </c>
      <c r="E346" s="45">
        <v>66.75761278397853</v>
      </c>
      <c r="F346" s="45">
        <v>70.13721693116743</v>
      </c>
      <c r="G346" s="45">
        <v>73.687913538307768</v>
      </c>
      <c r="H346" s="45">
        <v>77.418364161184584</v>
      </c>
      <c r="I346" s="45">
        <v>81.337668846844537</v>
      </c>
      <c r="J346" s="36"/>
    </row>
    <row r="347" spans="1:11" s="23" customFormat="1" ht="18" x14ac:dyDescent="0.35">
      <c r="A347" s="46"/>
      <c r="B347" s="22"/>
      <c r="D347" s="20">
        <f>D348/12</f>
        <v>11013.748529896917</v>
      </c>
      <c r="E347" s="20">
        <f t="shared" ref="E347:I347" si="119">E348/12</f>
        <v>11571.319549222944</v>
      </c>
      <c r="F347" s="20">
        <f t="shared" si="119"/>
        <v>12157.117601402353</v>
      </c>
      <c r="G347" s="20">
        <f t="shared" si="119"/>
        <v>12772.571679973347</v>
      </c>
      <c r="H347" s="20">
        <f t="shared" si="119"/>
        <v>13419.183121271994</v>
      </c>
      <c r="I347" s="20">
        <f t="shared" si="119"/>
        <v>14098.529266786385</v>
      </c>
      <c r="J347" s="36"/>
    </row>
    <row r="348" spans="1:11" s="23" customFormat="1" ht="18" x14ac:dyDescent="0.35">
      <c r="A348" s="46"/>
      <c r="B348" s="22"/>
      <c r="D348" s="21">
        <f>D346*2080</f>
        <v>132164.98235876299</v>
      </c>
      <c r="E348" s="21">
        <f t="shared" ref="E348:I348" si="120">E346*2080</f>
        <v>138855.83459067534</v>
      </c>
      <c r="F348" s="21">
        <f t="shared" si="120"/>
        <v>145885.41121682824</v>
      </c>
      <c r="G348" s="21">
        <f t="shared" si="120"/>
        <v>153270.86015968016</v>
      </c>
      <c r="H348" s="21">
        <f t="shared" si="120"/>
        <v>161030.19745526393</v>
      </c>
      <c r="I348" s="21">
        <f t="shared" si="120"/>
        <v>169182.35120143663</v>
      </c>
      <c r="J348" s="47"/>
      <c r="K348" s="48"/>
    </row>
    <row r="349" spans="1:11" s="23" customFormat="1" x14ac:dyDescent="0.25"/>
    <row r="350" spans="1:11" s="23" customFormat="1" ht="18" x14ac:dyDescent="0.25">
      <c r="D350" s="25"/>
      <c r="E350" s="25"/>
      <c r="F350" s="25"/>
      <c r="G350" s="25"/>
      <c r="H350" s="25"/>
      <c r="I350" s="25"/>
      <c r="J350" s="36"/>
    </row>
    <row r="351" spans="1:11" s="23" customFormat="1" ht="18" x14ac:dyDescent="0.35">
      <c r="A351" s="28" t="s">
        <v>154</v>
      </c>
      <c r="B351" s="22">
        <v>68</v>
      </c>
      <c r="D351" s="45">
        <v>65.129378325832718</v>
      </c>
      <c r="E351" s="45">
        <v>68.426553103577973</v>
      </c>
      <c r="F351" s="45">
        <v>71.8906473544466</v>
      </c>
      <c r="G351" s="45">
        <v>75.530111376765461</v>
      </c>
      <c r="H351" s="45">
        <v>79.353823265214189</v>
      </c>
      <c r="I351" s="45">
        <v>83.371110568015638</v>
      </c>
      <c r="J351" s="36"/>
    </row>
    <row r="352" spans="1:11" s="23" customFormat="1" ht="18" x14ac:dyDescent="0.35">
      <c r="A352" s="28" t="s">
        <v>104</v>
      </c>
      <c r="B352" s="22"/>
      <c r="D352" s="20">
        <f>D353/12</f>
        <v>11289.092243144338</v>
      </c>
      <c r="E352" s="20">
        <f t="shared" ref="E352:I352" si="121">E353/12</f>
        <v>11860.602537953515</v>
      </c>
      <c r="F352" s="20">
        <f t="shared" si="121"/>
        <v>12461.04554143741</v>
      </c>
      <c r="G352" s="20">
        <f t="shared" si="121"/>
        <v>13091.885971972681</v>
      </c>
      <c r="H352" s="20">
        <f t="shared" si="121"/>
        <v>13754.662699303793</v>
      </c>
      <c r="I352" s="20">
        <f t="shared" si="121"/>
        <v>14450.992498456044</v>
      </c>
      <c r="J352" s="36"/>
    </row>
    <row r="353" spans="1:10" s="23" customFormat="1" ht="18" x14ac:dyDescent="0.35">
      <c r="A353" s="28" t="s">
        <v>58</v>
      </c>
      <c r="B353" s="22"/>
      <c r="D353" s="21">
        <f>D351*2080</f>
        <v>135469.10691773205</v>
      </c>
      <c r="E353" s="21">
        <f t="shared" ref="E353:I353" si="122">E351*2080</f>
        <v>142327.23045544219</v>
      </c>
      <c r="F353" s="21">
        <f t="shared" si="122"/>
        <v>149532.54649724893</v>
      </c>
      <c r="G353" s="21">
        <f t="shared" si="122"/>
        <v>157102.63166367216</v>
      </c>
      <c r="H353" s="21">
        <f t="shared" si="122"/>
        <v>165055.95239164552</v>
      </c>
      <c r="I353" s="21">
        <f t="shared" si="122"/>
        <v>173411.90998147253</v>
      </c>
      <c r="J353" s="36"/>
    </row>
    <row r="354" spans="1:10" s="23" customFormat="1" x14ac:dyDescent="0.25">
      <c r="A354" s="28" t="s">
        <v>39</v>
      </c>
      <c r="B354" s="22"/>
      <c r="J354" s="36"/>
    </row>
    <row r="355" spans="1:10" s="23" customFormat="1" ht="18" x14ac:dyDescent="0.25">
      <c r="A355" s="28" t="s">
        <v>61</v>
      </c>
      <c r="B355" s="22"/>
      <c r="D355" s="26"/>
      <c r="E355" s="26"/>
      <c r="F355" s="26"/>
      <c r="G355" s="26"/>
      <c r="H355" s="26"/>
      <c r="I355" s="26"/>
      <c r="J355" s="36"/>
    </row>
    <row r="356" spans="1:10" s="23" customFormat="1" ht="18" x14ac:dyDescent="0.25">
      <c r="A356" s="28" t="s">
        <v>128</v>
      </c>
      <c r="B356" s="22"/>
      <c r="D356" s="26"/>
      <c r="E356" s="26"/>
      <c r="F356" s="26"/>
      <c r="G356" s="26"/>
      <c r="H356" s="26"/>
      <c r="I356" s="26"/>
      <c r="J356" s="36"/>
    </row>
    <row r="357" spans="1:10" s="23" customFormat="1" ht="18" x14ac:dyDescent="0.25">
      <c r="A357" s="28" t="s">
        <v>40</v>
      </c>
      <c r="B357" s="22"/>
      <c r="D357" s="26"/>
      <c r="E357" s="26"/>
      <c r="F357" s="26"/>
      <c r="G357" s="26"/>
      <c r="H357" s="26"/>
      <c r="I357" s="26"/>
      <c r="J357" s="36"/>
    </row>
    <row r="358" spans="1:10" s="23" customFormat="1" ht="18" x14ac:dyDescent="0.25">
      <c r="A358" s="28"/>
      <c r="B358" s="22"/>
      <c r="D358" s="26"/>
      <c r="E358" s="26"/>
      <c r="F358" s="26"/>
      <c r="G358" s="26"/>
      <c r="H358" s="26"/>
      <c r="I358" s="26"/>
      <c r="J358" s="36"/>
    </row>
    <row r="359" spans="1:10" s="23" customFormat="1" ht="18" x14ac:dyDescent="0.25">
      <c r="A359" s="28"/>
      <c r="B359" s="22"/>
      <c r="D359" s="26"/>
      <c r="E359" s="26"/>
      <c r="F359" s="26"/>
      <c r="G359" s="26"/>
      <c r="H359" s="26"/>
      <c r="I359" s="26"/>
      <c r="J359" s="36"/>
    </row>
    <row r="360" spans="1:10" s="23" customFormat="1" ht="18" x14ac:dyDescent="0.35">
      <c r="A360" s="28" t="s">
        <v>36</v>
      </c>
      <c r="B360" s="22">
        <v>69</v>
      </c>
      <c r="D360" s="45">
        <v>66.75761278397853</v>
      </c>
      <c r="E360" s="45">
        <v>70.13721693116743</v>
      </c>
      <c r="F360" s="45">
        <v>73.687913538307768</v>
      </c>
      <c r="G360" s="45">
        <v>77.418364161184584</v>
      </c>
      <c r="H360" s="45">
        <v>81.337668846844537</v>
      </c>
      <c r="I360" s="45">
        <v>85.455388332216017</v>
      </c>
      <c r="J360" s="36"/>
    </row>
    <row r="361" spans="1:10" s="23" customFormat="1" ht="18" x14ac:dyDescent="0.35">
      <c r="B361" s="22"/>
      <c r="D361" s="20">
        <f>D362/12</f>
        <v>11571.319549222944</v>
      </c>
      <c r="E361" s="20">
        <f t="shared" ref="E361:I361" si="123">E362/12</f>
        <v>12157.117601402353</v>
      </c>
      <c r="F361" s="20">
        <f t="shared" si="123"/>
        <v>12772.571679973347</v>
      </c>
      <c r="G361" s="20">
        <f t="shared" si="123"/>
        <v>13419.183121271994</v>
      </c>
      <c r="H361" s="20">
        <f t="shared" si="123"/>
        <v>14098.529266786385</v>
      </c>
      <c r="I361" s="20">
        <f t="shared" si="123"/>
        <v>14812.267310917443</v>
      </c>
      <c r="J361" s="36"/>
    </row>
    <row r="362" spans="1:10" s="23" customFormat="1" ht="18" x14ac:dyDescent="0.35">
      <c r="B362" s="22"/>
      <c r="D362" s="21">
        <f>D360*2080</f>
        <v>138855.83459067534</v>
      </c>
      <c r="E362" s="21">
        <f t="shared" ref="E362:I362" si="124">E360*2080</f>
        <v>145885.41121682824</v>
      </c>
      <c r="F362" s="21">
        <f t="shared" si="124"/>
        <v>153270.86015968016</v>
      </c>
      <c r="G362" s="21">
        <f t="shared" si="124"/>
        <v>161030.19745526393</v>
      </c>
      <c r="H362" s="21">
        <f t="shared" si="124"/>
        <v>169182.35120143663</v>
      </c>
      <c r="I362" s="21">
        <f t="shared" si="124"/>
        <v>177747.20773100932</v>
      </c>
      <c r="J362" s="36"/>
    </row>
    <row r="363" spans="1:10" s="23" customFormat="1" x14ac:dyDescent="0.25">
      <c r="B363" s="22"/>
      <c r="J363" s="36"/>
    </row>
    <row r="364" spans="1:10" s="23" customFormat="1" ht="18" x14ac:dyDescent="0.25">
      <c r="D364" s="25"/>
      <c r="E364" s="25"/>
      <c r="F364" s="25"/>
      <c r="G364" s="25"/>
      <c r="H364" s="25"/>
      <c r="I364" s="25"/>
      <c r="J364" s="36"/>
    </row>
    <row r="365" spans="1:10" s="23" customFormat="1" ht="18" x14ac:dyDescent="0.35">
      <c r="A365" s="28" t="s">
        <v>67</v>
      </c>
      <c r="B365" s="22">
        <v>70</v>
      </c>
      <c r="D365" s="45">
        <v>68.426553103577973</v>
      </c>
      <c r="E365" s="45">
        <v>71.8906473544466</v>
      </c>
      <c r="F365" s="45">
        <v>75.530111376765461</v>
      </c>
      <c r="G365" s="45">
        <v>79.353823265214189</v>
      </c>
      <c r="H365" s="45">
        <v>83.371110568015638</v>
      </c>
      <c r="I365" s="45">
        <v>87.591773040521417</v>
      </c>
      <c r="J365" s="36"/>
    </row>
    <row r="366" spans="1:10" s="23" customFormat="1" ht="18" x14ac:dyDescent="0.35">
      <c r="B366" s="22"/>
      <c r="D366" s="20">
        <f>D367/12</f>
        <v>11860.602537953515</v>
      </c>
      <c r="E366" s="20">
        <f t="shared" ref="E366:I366" si="125">E367/12</f>
        <v>12461.04554143741</v>
      </c>
      <c r="F366" s="20">
        <f t="shared" si="125"/>
        <v>13091.885971972681</v>
      </c>
      <c r="G366" s="20">
        <f t="shared" si="125"/>
        <v>13754.662699303793</v>
      </c>
      <c r="H366" s="20">
        <f t="shared" si="125"/>
        <v>14450.992498456044</v>
      </c>
      <c r="I366" s="20">
        <f t="shared" si="125"/>
        <v>15182.573993690379</v>
      </c>
      <c r="J366" s="36"/>
    </row>
    <row r="367" spans="1:10" s="23" customFormat="1" ht="18" x14ac:dyDescent="0.35">
      <c r="B367" s="22"/>
      <c r="D367" s="21">
        <f>D365*2080</f>
        <v>142327.23045544219</v>
      </c>
      <c r="E367" s="21">
        <f t="shared" ref="E367:I367" si="126">E365*2080</f>
        <v>149532.54649724893</v>
      </c>
      <c r="F367" s="21">
        <f t="shared" si="126"/>
        <v>157102.63166367216</v>
      </c>
      <c r="G367" s="21">
        <f t="shared" si="126"/>
        <v>165055.95239164552</v>
      </c>
      <c r="H367" s="21">
        <f t="shared" si="126"/>
        <v>173411.90998147253</v>
      </c>
      <c r="I367" s="21">
        <f t="shared" si="126"/>
        <v>182190.88792428456</v>
      </c>
      <c r="J367" s="36"/>
    </row>
    <row r="368" spans="1:10" s="23" customFormat="1" x14ac:dyDescent="0.25">
      <c r="B368" s="22"/>
      <c r="J368" s="36"/>
    </row>
    <row r="369" spans="1:10" s="23" customFormat="1" ht="18" x14ac:dyDescent="0.25">
      <c r="D369" s="25"/>
      <c r="E369" s="25"/>
      <c r="F369" s="25"/>
      <c r="G369" s="25"/>
      <c r="H369" s="25"/>
      <c r="I369" s="25"/>
      <c r="J369" s="36"/>
    </row>
    <row r="370" spans="1:10" s="23" customFormat="1" ht="18" x14ac:dyDescent="0.35">
      <c r="B370" s="22">
        <v>71</v>
      </c>
      <c r="D370" s="45">
        <v>70.13721693116743</v>
      </c>
      <c r="E370" s="45">
        <v>73.687913538307768</v>
      </c>
      <c r="F370" s="45">
        <v>77.418364161184584</v>
      </c>
      <c r="G370" s="45">
        <v>81.337668846844537</v>
      </c>
      <c r="H370" s="45">
        <v>85.455388332216017</v>
      </c>
      <c r="I370" s="45">
        <v>89.781567366534432</v>
      </c>
      <c r="J370" s="36"/>
    </row>
    <row r="371" spans="1:10" s="23" customFormat="1" ht="18" x14ac:dyDescent="0.35">
      <c r="B371" s="22"/>
      <c r="D371" s="20">
        <f>D372/12</f>
        <v>12157.117601402353</v>
      </c>
      <c r="E371" s="20">
        <f t="shared" ref="E371:I371" si="127">E372/12</f>
        <v>12772.571679973347</v>
      </c>
      <c r="F371" s="20">
        <f t="shared" si="127"/>
        <v>13419.183121271994</v>
      </c>
      <c r="G371" s="20">
        <f t="shared" si="127"/>
        <v>14098.529266786385</v>
      </c>
      <c r="H371" s="20">
        <f t="shared" si="127"/>
        <v>14812.267310917443</v>
      </c>
      <c r="I371" s="20">
        <f t="shared" si="127"/>
        <v>15562.138343532635</v>
      </c>
      <c r="J371" s="36"/>
    </row>
    <row r="372" spans="1:10" s="23" customFormat="1" ht="18" x14ac:dyDescent="0.35">
      <c r="B372" s="22"/>
      <c r="D372" s="21">
        <f>D370*2080</f>
        <v>145885.41121682824</v>
      </c>
      <c r="E372" s="21">
        <f t="shared" ref="E372:I372" si="128">E370*2080</f>
        <v>153270.86015968016</v>
      </c>
      <c r="F372" s="21">
        <f t="shared" si="128"/>
        <v>161030.19745526393</v>
      </c>
      <c r="G372" s="21">
        <f t="shared" si="128"/>
        <v>169182.35120143663</v>
      </c>
      <c r="H372" s="21">
        <f t="shared" si="128"/>
        <v>177747.20773100932</v>
      </c>
      <c r="I372" s="21">
        <f t="shared" si="128"/>
        <v>186745.66012239162</v>
      </c>
      <c r="J372" s="36"/>
    </row>
    <row r="373" spans="1:10" s="23" customFormat="1" x14ac:dyDescent="0.25">
      <c r="J373" s="36"/>
    </row>
    <row r="374" spans="1:10" s="23" customFormat="1" x14ac:dyDescent="0.25">
      <c r="A374" s="28"/>
      <c r="B374" s="22"/>
      <c r="J374" s="36"/>
    </row>
    <row r="375" spans="1:10" s="23" customFormat="1" ht="18" x14ac:dyDescent="0.35">
      <c r="A375" s="28" t="s">
        <v>96</v>
      </c>
      <c r="B375" s="22">
        <v>72</v>
      </c>
      <c r="D375" s="45">
        <v>71.8906473544466</v>
      </c>
      <c r="E375" s="45">
        <v>75.530111376765461</v>
      </c>
      <c r="F375" s="45">
        <v>79.353823265214189</v>
      </c>
      <c r="G375" s="45">
        <v>83.371110568015638</v>
      </c>
      <c r="H375" s="45">
        <v>87.591773040521417</v>
      </c>
      <c r="I375" s="45">
        <v>92.02610655069779</v>
      </c>
      <c r="J375" s="36"/>
    </row>
    <row r="376" spans="1:10" s="23" customFormat="1" ht="18" x14ac:dyDescent="0.35">
      <c r="A376" s="28" t="s">
        <v>127</v>
      </c>
      <c r="B376" s="22"/>
      <c r="D376" s="20">
        <f>D377/12</f>
        <v>12461.04554143741</v>
      </c>
      <c r="E376" s="20">
        <f t="shared" ref="E376:I376" si="129">E377/12</f>
        <v>13091.885971972681</v>
      </c>
      <c r="F376" s="20">
        <f t="shared" si="129"/>
        <v>13754.662699303793</v>
      </c>
      <c r="G376" s="20">
        <f t="shared" si="129"/>
        <v>14450.992498456044</v>
      </c>
      <c r="H376" s="20">
        <f t="shared" si="129"/>
        <v>15182.573993690379</v>
      </c>
      <c r="I376" s="20">
        <f t="shared" si="129"/>
        <v>15951.191802120949</v>
      </c>
      <c r="J376" s="36"/>
    </row>
    <row r="377" spans="1:10" s="23" customFormat="1" ht="18" x14ac:dyDescent="0.35">
      <c r="A377" s="28"/>
      <c r="B377" s="22"/>
      <c r="D377" s="21">
        <f>D375*2080</f>
        <v>149532.54649724893</v>
      </c>
      <c r="E377" s="21">
        <f t="shared" ref="E377:I377" si="130">E375*2080</f>
        <v>157102.63166367216</v>
      </c>
      <c r="F377" s="21">
        <f t="shared" si="130"/>
        <v>165055.95239164552</v>
      </c>
      <c r="G377" s="21">
        <f t="shared" si="130"/>
        <v>173411.90998147253</v>
      </c>
      <c r="H377" s="21">
        <f t="shared" si="130"/>
        <v>182190.88792428456</v>
      </c>
      <c r="I377" s="21">
        <f t="shared" si="130"/>
        <v>191414.30162545139</v>
      </c>
      <c r="J377" s="36"/>
    </row>
    <row r="378" spans="1:10" s="23" customFormat="1" x14ac:dyDescent="0.25">
      <c r="B378" s="22"/>
      <c r="J378" s="36"/>
    </row>
    <row r="379" spans="1:10" s="23" customFormat="1" ht="18" x14ac:dyDescent="0.25">
      <c r="A379" s="28"/>
      <c r="D379" s="25"/>
      <c r="E379" s="25"/>
      <c r="F379" s="25"/>
      <c r="G379" s="25"/>
      <c r="H379" s="25"/>
      <c r="I379" s="25"/>
      <c r="J379" s="36"/>
    </row>
    <row r="380" spans="1:10" s="23" customFormat="1" ht="18" x14ac:dyDescent="0.35">
      <c r="A380" s="28" t="s">
        <v>42</v>
      </c>
      <c r="B380" s="22">
        <v>73</v>
      </c>
      <c r="D380" s="45">
        <v>73.687913538307768</v>
      </c>
      <c r="E380" s="45">
        <v>77.418364161184584</v>
      </c>
      <c r="F380" s="45">
        <v>81.337668846844537</v>
      </c>
      <c r="G380" s="45">
        <v>85.455388332216017</v>
      </c>
      <c r="H380" s="45">
        <v>89.781567366534432</v>
      </c>
      <c r="I380" s="45">
        <v>94.326759214465227</v>
      </c>
      <c r="J380" s="36"/>
    </row>
    <row r="381" spans="1:10" s="23" customFormat="1" ht="18" x14ac:dyDescent="0.35">
      <c r="A381" s="28"/>
      <c r="B381" s="22"/>
      <c r="D381" s="20">
        <f>D382/12</f>
        <v>12772.571679973347</v>
      </c>
      <c r="E381" s="20">
        <f t="shared" ref="E381:I381" si="131">E382/12</f>
        <v>13419.183121271994</v>
      </c>
      <c r="F381" s="20">
        <f t="shared" si="131"/>
        <v>14098.529266786385</v>
      </c>
      <c r="G381" s="20">
        <f t="shared" si="131"/>
        <v>14812.267310917443</v>
      </c>
      <c r="H381" s="20">
        <f t="shared" si="131"/>
        <v>15562.138343532635</v>
      </c>
      <c r="I381" s="20">
        <f t="shared" si="131"/>
        <v>16349.971597173972</v>
      </c>
      <c r="J381" s="36"/>
    </row>
    <row r="382" spans="1:10" s="23" customFormat="1" ht="18" x14ac:dyDescent="0.35">
      <c r="A382" s="28"/>
      <c r="B382" s="22"/>
      <c r="D382" s="21">
        <f>D380*2080</f>
        <v>153270.86015968016</v>
      </c>
      <c r="E382" s="21">
        <f t="shared" ref="E382:I382" si="132">E380*2080</f>
        <v>161030.19745526393</v>
      </c>
      <c r="F382" s="21">
        <f t="shared" si="132"/>
        <v>169182.35120143663</v>
      </c>
      <c r="G382" s="21">
        <f t="shared" si="132"/>
        <v>177747.20773100932</v>
      </c>
      <c r="H382" s="21">
        <f t="shared" si="132"/>
        <v>186745.66012239162</v>
      </c>
      <c r="I382" s="21">
        <f t="shared" si="132"/>
        <v>196199.65916608766</v>
      </c>
      <c r="J382" s="36"/>
    </row>
    <row r="383" spans="1:10" s="23" customFormat="1" x14ac:dyDescent="0.25">
      <c r="A383" s="28"/>
      <c r="B383" s="22"/>
      <c r="J383" s="36"/>
    </row>
    <row r="384" spans="1:10" s="23" customFormat="1" ht="18" x14ac:dyDescent="0.25">
      <c r="D384" s="25"/>
      <c r="E384" s="25"/>
      <c r="F384" s="25"/>
      <c r="G384" s="25"/>
      <c r="H384" s="25"/>
      <c r="I384" s="25"/>
      <c r="J384" s="36"/>
    </row>
    <row r="385" spans="1:10" s="23" customFormat="1" ht="18" x14ac:dyDescent="0.35">
      <c r="B385" s="22">
        <v>74</v>
      </c>
      <c r="D385" s="45">
        <v>75.530111376765461</v>
      </c>
      <c r="E385" s="45">
        <v>79.353823265214189</v>
      </c>
      <c r="F385" s="45">
        <v>83.371110568015638</v>
      </c>
      <c r="G385" s="45">
        <v>87.591773040521417</v>
      </c>
      <c r="H385" s="45">
        <v>92.02610655069779</v>
      </c>
      <c r="I385" s="45">
        <v>96.684928194826853</v>
      </c>
      <c r="J385" s="36"/>
    </row>
    <row r="386" spans="1:10" s="23" customFormat="1" ht="18" x14ac:dyDescent="0.35">
      <c r="B386" s="22"/>
      <c r="D386" s="20">
        <f>D387/12</f>
        <v>13091.885971972681</v>
      </c>
      <c r="E386" s="20">
        <f t="shared" ref="E386:I386" si="133">E387/12</f>
        <v>13754.662699303793</v>
      </c>
      <c r="F386" s="20">
        <f t="shared" si="133"/>
        <v>14450.992498456044</v>
      </c>
      <c r="G386" s="20">
        <f t="shared" si="133"/>
        <v>15182.573993690379</v>
      </c>
      <c r="H386" s="20">
        <f t="shared" si="133"/>
        <v>15951.191802120949</v>
      </c>
      <c r="I386" s="20">
        <f t="shared" si="133"/>
        <v>16758.720887103322</v>
      </c>
      <c r="J386" s="36"/>
    </row>
    <row r="387" spans="1:10" s="23" customFormat="1" ht="18" x14ac:dyDescent="0.35">
      <c r="B387" s="22"/>
      <c r="D387" s="21">
        <f>D385*2080</f>
        <v>157102.63166367216</v>
      </c>
      <c r="E387" s="21">
        <f t="shared" ref="E387:I387" si="134">E385*2080</f>
        <v>165055.95239164552</v>
      </c>
      <c r="F387" s="21">
        <f t="shared" si="134"/>
        <v>173411.90998147253</v>
      </c>
      <c r="G387" s="21">
        <f t="shared" si="134"/>
        <v>182190.88792428456</v>
      </c>
      <c r="H387" s="21">
        <f t="shared" si="134"/>
        <v>191414.30162545139</v>
      </c>
      <c r="I387" s="21">
        <f t="shared" si="134"/>
        <v>201104.65064523986</v>
      </c>
      <c r="J387" s="36"/>
    </row>
    <row r="388" spans="1:10" s="23" customFormat="1" x14ac:dyDescent="0.25">
      <c r="A388" s="28"/>
      <c r="B388" s="22"/>
      <c r="J388" s="36"/>
    </row>
    <row r="389" spans="1:10" s="23" customFormat="1" ht="18" x14ac:dyDescent="0.25">
      <c r="D389" s="25"/>
      <c r="E389" s="25"/>
      <c r="F389" s="25"/>
      <c r="G389" s="25"/>
      <c r="H389" s="25"/>
      <c r="I389" s="25"/>
      <c r="J389" s="36"/>
    </row>
    <row r="390" spans="1:10" s="23" customFormat="1" ht="18" x14ac:dyDescent="0.35">
      <c r="A390" s="28"/>
      <c r="B390" s="22">
        <v>75</v>
      </c>
      <c r="D390" s="45">
        <v>77.418364161184584</v>
      </c>
      <c r="E390" s="45">
        <v>81.337668846844537</v>
      </c>
      <c r="F390" s="45">
        <v>85.455388332216017</v>
      </c>
      <c r="G390" s="45">
        <v>89.781567366534432</v>
      </c>
      <c r="H390" s="45">
        <v>94.326759214465227</v>
      </c>
      <c r="I390" s="45">
        <v>99.102051399697515</v>
      </c>
      <c r="J390" s="36"/>
    </row>
    <row r="391" spans="1:10" s="23" customFormat="1" ht="18" x14ac:dyDescent="0.35">
      <c r="A391" s="28"/>
      <c r="B391" s="22"/>
      <c r="D391" s="20">
        <f>D392/12</f>
        <v>13419.183121271994</v>
      </c>
      <c r="E391" s="20">
        <f t="shared" ref="E391:I391" si="135">E392/12</f>
        <v>14098.529266786385</v>
      </c>
      <c r="F391" s="20">
        <f t="shared" si="135"/>
        <v>14812.267310917443</v>
      </c>
      <c r="G391" s="20">
        <f t="shared" si="135"/>
        <v>15562.138343532635</v>
      </c>
      <c r="H391" s="20">
        <f t="shared" si="135"/>
        <v>16349.971597173972</v>
      </c>
      <c r="I391" s="20">
        <f t="shared" si="135"/>
        <v>17177.688909280903</v>
      </c>
      <c r="J391" s="36"/>
    </row>
    <row r="392" spans="1:10" s="23" customFormat="1" ht="18" x14ac:dyDescent="0.35">
      <c r="A392" s="28"/>
      <c r="B392" s="22"/>
      <c r="D392" s="21">
        <f>D390*2080</f>
        <v>161030.19745526393</v>
      </c>
      <c r="E392" s="21">
        <f t="shared" ref="E392:I392" si="136">E390*2080</f>
        <v>169182.35120143663</v>
      </c>
      <c r="F392" s="21">
        <f t="shared" si="136"/>
        <v>177747.20773100932</v>
      </c>
      <c r="G392" s="21">
        <f t="shared" si="136"/>
        <v>186745.66012239162</v>
      </c>
      <c r="H392" s="21">
        <f t="shared" si="136"/>
        <v>196199.65916608766</v>
      </c>
      <c r="I392" s="21">
        <f t="shared" si="136"/>
        <v>206132.26691137083</v>
      </c>
      <c r="J392" s="36"/>
    </row>
    <row r="393" spans="1:10" s="23" customFormat="1" x14ac:dyDescent="0.25">
      <c r="A393" s="28"/>
      <c r="B393" s="22"/>
      <c r="J393" s="36"/>
    </row>
    <row r="394" spans="1:10" s="23" customFormat="1" ht="18" x14ac:dyDescent="0.25">
      <c r="A394" s="28"/>
      <c r="D394" s="25"/>
      <c r="E394" s="25"/>
      <c r="F394" s="25"/>
      <c r="G394" s="25"/>
      <c r="H394" s="25"/>
      <c r="I394" s="25"/>
      <c r="J394" s="36"/>
    </row>
    <row r="395" spans="1:10" s="23" customFormat="1" ht="18" x14ac:dyDescent="0.35">
      <c r="A395" s="28" t="s">
        <v>57</v>
      </c>
      <c r="B395" s="22">
        <v>76</v>
      </c>
      <c r="D395" s="45">
        <v>79.353823265214189</v>
      </c>
      <c r="E395" s="45">
        <v>83.371110568015638</v>
      </c>
      <c r="F395" s="45">
        <v>87.591773040521417</v>
      </c>
      <c r="G395" s="45">
        <v>92.02610655069779</v>
      </c>
      <c r="H395" s="45">
        <v>96.684928194826853</v>
      </c>
      <c r="I395" s="45">
        <v>101.57960268468995</v>
      </c>
      <c r="J395" s="36"/>
    </row>
    <row r="396" spans="1:10" s="23" customFormat="1" ht="18" x14ac:dyDescent="0.35">
      <c r="A396" s="28"/>
      <c r="B396" s="22"/>
      <c r="D396" s="20">
        <f>D397/12</f>
        <v>13754.662699303793</v>
      </c>
      <c r="E396" s="20">
        <f t="shared" ref="E396:I396" si="137">E397/12</f>
        <v>14450.992498456044</v>
      </c>
      <c r="F396" s="20">
        <f t="shared" si="137"/>
        <v>15182.573993690379</v>
      </c>
      <c r="G396" s="20">
        <f t="shared" si="137"/>
        <v>15951.191802120949</v>
      </c>
      <c r="H396" s="20">
        <f t="shared" si="137"/>
        <v>16758.720887103322</v>
      </c>
      <c r="I396" s="20">
        <f t="shared" si="137"/>
        <v>17607.131132012924</v>
      </c>
      <c r="J396" s="36"/>
    </row>
    <row r="397" spans="1:10" s="23" customFormat="1" ht="18" x14ac:dyDescent="0.35">
      <c r="A397" s="28"/>
      <c r="B397" s="22"/>
      <c r="D397" s="21">
        <f>D395*2080</f>
        <v>165055.95239164552</v>
      </c>
      <c r="E397" s="21">
        <f t="shared" ref="E397:I397" si="138">E395*2080</f>
        <v>173411.90998147253</v>
      </c>
      <c r="F397" s="21">
        <f t="shared" si="138"/>
        <v>182190.88792428456</v>
      </c>
      <c r="G397" s="21">
        <f t="shared" si="138"/>
        <v>191414.30162545139</v>
      </c>
      <c r="H397" s="21">
        <f t="shared" si="138"/>
        <v>201104.65064523986</v>
      </c>
      <c r="I397" s="21">
        <f t="shared" si="138"/>
        <v>211285.57358415509</v>
      </c>
      <c r="J397" s="36"/>
    </row>
    <row r="398" spans="1:10" s="23" customFormat="1" x14ac:dyDescent="0.25">
      <c r="A398" s="28"/>
      <c r="B398" s="22"/>
      <c r="J398" s="36"/>
    </row>
    <row r="399" spans="1:10" s="23" customFormat="1" ht="18" x14ac:dyDescent="0.25">
      <c r="A399" s="28"/>
      <c r="D399" s="25"/>
      <c r="E399" s="25"/>
      <c r="F399" s="25"/>
      <c r="G399" s="25"/>
      <c r="H399" s="25"/>
      <c r="I399" s="25"/>
      <c r="J399" s="36"/>
    </row>
    <row r="400" spans="1:10" s="23" customFormat="1" ht="18" x14ac:dyDescent="0.35">
      <c r="A400" s="28"/>
      <c r="B400" s="22">
        <v>77</v>
      </c>
      <c r="D400" s="45">
        <v>81.337668846844537</v>
      </c>
      <c r="E400" s="45">
        <v>85.455388332216017</v>
      </c>
      <c r="F400" s="45">
        <v>89.781567366534432</v>
      </c>
      <c r="G400" s="45">
        <v>94.326759214465227</v>
      </c>
      <c r="H400" s="45">
        <v>99.102051399697515</v>
      </c>
      <c r="I400" s="45">
        <v>104.11909275180719</v>
      </c>
      <c r="J400" s="36"/>
    </row>
    <row r="401" spans="1:10" s="23" customFormat="1" ht="18" x14ac:dyDescent="0.35">
      <c r="A401" s="28"/>
      <c r="B401" s="22"/>
      <c r="D401" s="20">
        <f>D402/12</f>
        <v>14098.529266786385</v>
      </c>
      <c r="E401" s="20">
        <f t="shared" ref="E401:I401" si="139">E402/12</f>
        <v>14812.267310917443</v>
      </c>
      <c r="F401" s="20">
        <f t="shared" si="139"/>
        <v>15562.138343532635</v>
      </c>
      <c r="G401" s="20">
        <f t="shared" si="139"/>
        <v>16349.971597173972</v>
      </c>
      <c r="H401" s="20">
        <f t="shared" si="139"/>
        <v>17177.688909280903</v>
      </c>
      <c r="I401" s="20">
        <f t="shared" si="139"/>
        <v>18047.309410313246</v>
      </c>
      <c r="J401" s="36"/>
    </row>
    <row r="402" spans="1:10" s="23" customFormat="1" ht="18" x14ac:dyDescent="0.35">
      <c r="A402" s="28"/>
      <c r="B402" s="22"/>
      <c r="D402" s="21">
        <f>D400*2080</f>
        <v>169182.35120143663</v>
      </c>
      <c r="E402" s="21">
        <f t="shared" ref="E402:I402" si="140">E400*2080</f>
        <v>177747.20773100932</v>
      </c>
      <c r="F402" s="21">
        <f t="shared" si="140"/>
        <v>186745.66012239162</v>
      </c>
      <c r="G402" s="21">
        <f t="shared" si="140"/>
        <v>196199.65916608766</v>
      </c>
      <c r="H402" s="21">
        <f t="shared" si="140"/>
        <v>206132.26691137083</v>
      </c>
      <c r="I402" s="21">
        <f t="shared" si="140"/>
        <v>216567.71292375895</v>
      </c>
      <c r="J402" s="36"/>
    </row>
    <row r="403" spans="1:10" s="23" customFormat="1" x14ac:dyDescent="0.25">
      <c r="A403" s="28"/>
      <c r="B403" s="22"/>
      <c r="J403" s="36"/>
    </row>
    <row r="404" spans="1:10" s="23" customFormat="1" ht="18" x14ac:dyDescent="0.25">
      <c r="A404" s="28"/>
      <c r="D404" s="25"/>
      <c r="E404" s="25"/>
      <c r="F404" s="25"/>
      <c r="G404" s="25"/>
      <c r="H404" s="25"/>
      <c r="I404" s="25"/>
      <c r="J404" s="36"/>
    </row>
    <row r="405" spans="1:10" s="23" customFormat="1" ht="18" x14ac:dyDescent="0.35">
      <c r="A405" s="28"/>
      <c r="B405" s="22">
        <v>78</v>
      </c>
      <c r="D405" s="45">
        <v>83.371110568015638</v>
      </c>
      <c r="E405" s="45">
        <v>87.591773040521417</v>
      </c>
      <c r="F405" s="45">
        <v>92.02610655069779</v>
      </c>
      <c r="G405" s="45">
        <v>96.684928194826853</v>
      </c>
      <c r="H405" s="45">
        <v>101.57960268468995</v>
      </c>
      <c r="I405" s="45">
        <v>106.72207007060236</v>
      </c>
      <c r="J405" s="36"/>
    </row>
    <row r="406" spans="1:10" s="23" customFormat="1" ht="18" x14ac:dyDescent="0.35">
      <c r="A406" s="28"/>
      <c r="B406" s="22"/>
      <c r="D406" s="20">
        <f>D407/12</f>
        <v>14450.992498456044</v>
      </c>
      <c r="E406" s="20">
        <f t="shared" ref="E406:I406" si="141">E407/12</f>
        <v>15182.573993690379</v>
      </c>
      <c r="F406" s="20">
        <f t="shared" si="141"/>
        <v>15951.191802120949</v>
      </c>
      <c r="G406" s="20">
        <f t="shared" si="141"/>
        <v>16758.720887103322</v>
      </c>
      <c r="H406" s="20">
        <f t="shared" si="141"/>
        <v>17607.131132012924</v>
      </c>
      <c r="I406" s="20">
        <f t="shared" si="141"/>
        <v>18498.492145571076</v>
      </c>
      <c r="J406" s="36"/>
    </row>
    <row r="407" spans="1:10" s="23" customFormat="1" ht="18" x14ac:dyDescent="0.35">
      <c r="A407" s="28"/>
      <c r="B407" s="22"/>
      <c r="D407" s="21">
        <f>D405*2080</f>
        <v>173411.90998147253</v>
      </c>
      <c r="E407" s="21">
        <f t="shared" ref="E407:I407" si="142">E405*2080</f>
        <v>182190.88792428456</v>
      </c>
      <c r="F407" s="21">
        <f t="shared" si="142"/>
        <v>191414.30162545139</v>
      </c>
      <c r="G407" s="21">
        <f t="shared" si="142"/>
        <v>201104.65064523986</v>
      </c>
      <c r="H407" s="21">
        <f t="shared" si="142"/>
        <v>211285.57358415509</v>
      </c>
      <c r="I407" s="21">
        <f t="shared" si="142"/>
        <v>221981.90574685289</v>
      </c>
      <c r="J407" s="36"/>
    </row>
    <row r="408" spans="1:10" s="23" customFormat="1" x14ac:dyDescent="0.25">
      <c r="A408" s="28"/>
      <c r="B408" s="22"/>
      <c r="J408" s="36"/>
    </row>
    <row r="409" spans="1:10" s="23" customFormat="1" ht="18" x14ac:dyDescent="0.25">
      <c r="A409" s="28"/>
      <c r="D409" s="25"/>
      <c r="E409" s="25"/>
      <c r="F409" s="25"/>
      <c r="G409" s="25"/>
      <c r="H409" s="25"/>
      <c r="I409" s="25"/>
      <c r="J409" s="38"/>
    </row>
    <row r="410" spans="1:10" s="23" customFormat="1" ht="18" x14ac:dyDescent="0.35">
      <c r="A410" s="28" t="s">
        <v>43</v>
      </c>
      <c r="B410" s="22">
        <v>79</v>
      </c>
      <c r="D410" s="45">
        <v>85.455388332216017</v>
      </c>
      <c r="E410" s="45">
        <v>89.781567366534432</v>
      </c>
      <c r="F410" s="45">
        <v>94.326759214465227</v>
      </c>
      <c r="G410" s="45">
        <v>99.102051399697515</v>
      </c>
      <c r="H410" s="45">
        <v>104.11909275180719</v>
      </c>
      <c r="I410" s="45">
        <v>109.39012182236741</v>
      </c>
      <c r="J410" s="39"/>
    </row>
    <row r="411" spans="1:10" s="23" customFormat="1" ht="18" x14ac:dyDescent="0.35">
      <c r="A411" s="28" t="s">
        <v>99</v>
      </c>
      <c r="B411" s="22"/>
      <c r="D411" s="20">
        <f>D412/12</f>
        <v>14812.267310917443</v>
      </c>
      <c r="E411" s="20">
        <f t="shared" ref="E411:I411" si="143">E412/12</f>
        <v>15562.138343532635</v>
      </c>
      <c r="F411" s="20">
        <f t="shared" si="143"/>
        <v>16349.971597173972</v>
      </c>
      <c r="G411" s="20">
        <f t="shared" si="143"/>
        <v>17177.688909280903</v>
      </c>
      <c r="H411" s="20">
        <f t="shared" si="143"/>
        <v>18047.309410313246</v>
      </c>
      <c r="I411" s="20">
        <f t="shared" si="143"/>
        <v>18960.954449210349</v>
      </c>
      <c r="J411" s="39"/>
    </row>
    <row r="412" spans="1:10" s="23" customFormat="1" ht="18" x14ac:dyDescent="0.35">
      <c r="A412" s="28" t="s">
        <v>62</v>
      </c>
      <c r="B412" s="22"/>
      <c r="D412" s="21">
        <f>D410*2080</f>
        <v>177747.20773100932</v>
      </c>
      <c r="E412" s="21">
        <f t="shared" ref="E412:I412" si="144">E410*2080</f>
        <v>186745.66012239162</v>
      </c>
      <c r="F412" s="21">
        <f t="shared" si="144"/>
        <v>196199.65916608766</v>
      </c>
      <c r="G412" s="21">
        <f t="shared" si="144"/>
        <v>206132.26691137083</v>
      </c>
      <c r="H412" s="21">
        <f t="shared" si="144"/>
        <v>216567.71292375895</v>
      </c>
      <c r="I412" s="21">
        <f t="shared" si="144"/>
        <v>227531.4533905242</v>
      </c>
      <c r="J412" s="39"/>
    </row>
    <row r="413" spans="1:10" s="23" customFormat="1" x14ac:dyDescent="0.25">
      <c r="A413" s="28" t="s">
        <v>98</v>
      </c>
      <c r="B413" s="22"/>
      <c r="J413" s="38"/>
    </row>
    <row r="414" spans="1:10" s="23" customFormat="1" x14ac:dyDescent="0.25">
      <c r="A414" s="28" t="s">
        <v>80</v>
      </c>
      <c r="B414" s="22"/>
      <c r="J414" s="36"/>
    </row>
    <row r="415" spans="1:10" s="23" customFormat="1" ht="18" x14ac:dyDescent="0.25">
      <c r="A415" s="28" t="s">
        <v>44</v>
      </c>
      <c r="B415" s="22"/>
      <c r="D415" s="26"/>
      <c r="E415" s="26"/>
      <c r="F415" s="26"/>
      <c r="G415" s="26"/>
      <c r="H415" s="26"/>
      <c r="I415" s="26"/>
      <c r="J415" s="38"/>
    </row>
    <row r="416" spans="1:10" s="23" customFormat="1" ht="18" x14ac:dyDescent="0.25">
      <c r="B416" s="22"/>
      <c r="D416" s="26"/>
      <c r="E416" s="26"/>
      <c r="F416" s="26"/>
      <c r="G416" s="26"/>
      <c r="H416" s="26"/>
      <c r="I416" s="26"/>
      <c r="J416" s="38"/>
    </row>
    <row r="417" spans="1:10" s="23" customFormat="1" ht="18" x14ac:dyDescent="0.25">
      <c r="B417" s="22"/>
      <c r="D417" s="26"/>
      <c r="E417" s="26"/>
      <c r="F417" s="26"/>
      <c r="G417" s="26"/>
      <c r="H417" s="26"/>
      <c r="I417" s="26"/>
      <c r="J417" s="36"/>
    </row>
    <row r="418" spans="1:10" s="23" customFormat="1" ht="18" x14ac:dyDescent="0.35">
      <c r="A418" s="28" t="s">
        <v>56</v>
      </c>
      <c r="B418" s="22">
        <v>80</v>
      </c>
      <c r="D418" s="45">
        <v>87.591773040521417</v>
      </c>
      <c r="E418" s="45">
        <v>92.02610655069779</v>
      </c>
      <c r="F418" s="45">
        <v>96.684928194826853</v>
      </c>
      <c r="G418" s="45">
        <v>101.57960268468995</v>
      </c>
      <c r="H418" s="45">
        <v>106.72207007060236</v>
      </c>
      <c r="I418" s="45">
        <v>112.12487486792656</v>
      </c>
      <c r="J418" s="36"/>
    </row>
    <row r="419" spans="1:10" s="23" customFormat="1" ht="18" x14ac:dyDescent="0.35">
      <c r="A419" s="42"/>
      <c r="B419" s="22"/>
      <c r="D419" s="20">
        <f>D420/12</f>
        <v>15182.573993690379</v>
      </c>
      <c r="E419" s="20">
        <f t="shared" ref="E419:I419" si="145">E420/12</f>
        <v>15951.191802120949</v>
      </c>
      <c r="F419" s="20">
        <f t="shared" si="145"/>
        <v>16758.720887103322</v>
      </c>
      <c r="G419" s="20">
        <f t="shared" si="145"/>
        <v>17607.131132012924</v>
      </c>
      <c r="H419" s="20">
        <f t="shared" si="145"/>
        <v>18498.492145571076</v>
      </c>
      <c r="I419" s="20">
        <f t="shared" si="145"/>
        <v>19434.978310440605</v>
      </c>
      <c r="J419" s="36"/>
    </row>
    <row r="420" spans="1:10" s="23" customFormat="1" ht="18" x14ac:dyDescent="0.35">
      <c r="A420" s="42"/>
      <c r="B420" s="22"/>
      <c r="D420" s="21">
        <f>D418*2080</f>
        <v>182190.88792428456</v>
      </c>
      <c r="E420" s="21">
        <f t="shared" ref="E420:I420" si="146">E418*2080</f>
        <v>191414.30162545139</v>
      </c>
      <c r="F420" s="21">
        <f t="shared" si="146"/>
        <v>201104.65064523986</v>
      </c>
      <c r="G420" s="21">
        <f t="shared" si="146"/>
        <v>211285.57358415509</v>
      </c>
      <c r="H420" s="21">
        <f t="shared" si="146"/>
        <v>221981.90574685289</v>
      </c>
      <c r="I420" s="21">
        <f t="shared" si="146"/>
        <v>233219.73972528725</v>
      </c>
      <c r="J420" s="36"/>
    </row>
    <row r="421" spans="1:10" s="23" customFormat="1" x14ac:dyDescent="0.25">
      <c r="J421" s="36"/>
    </row>
    <row r="422" spans="1:10" s="23" customFormat="1" x14ac:dyDescent="0.25">
      <c r="J422" s="36"/>
    </row>
    <row r="423" spans="1:10" s="23" customFormat="1" ht="18" x14ac:dyDescent="0.35">
      <c r="B423" s="17">
        <v>81</v>
      </c>
      <c r="D423" s="45">
        <v>89.781567366534432</v>
      </c>
      <c r="E423" s="45">
        <v>94.326759214465227</v>
      </c>
      <c r="F423" s="45">
        <v>99.102051399697515</v>
      </c>
      <c r="G423" s="45">
        <v>104.11909275180719</v>
      </c>
      <c r="H423" s="45">
        <v>109.39012182236741</v>
      </c>
      <c r="I423" s="45">
        <v>114.92799673962473</v>
      </c>
      <c r="J423" s="36"/>
    </row>
    <row r="424" spans="1:10" s="23" customFormat="1" ht="18" x14ac:dyDescent="0.35">
      <c r="B424" s="17"/>
      <c r="D424" s="20">
        <f>D425/12</f>
        <v>15562.138343532635</v>
      </c>
      <c r="E424" s="20">
        <f t="shared" ref="E424:I424" si="147">E425/12</f>
        <v>16349.971597173972</v>
      </c>
      <c r="F424" s="20">
        <f t="shared" si="147"/>
        <v>17177.688909280903</v>
      </c>
      <c r="G424" s="20">
        <f t="shared" si="147"/>
        <v>18047.309410313246</v>
      </c>
      <c r="H424" s="20">
        <f t="shared" si="147"/>
        <v>18960.954449210349</v>
      </c>
      <c r="I424" s="20">
        <f t="shared" si="147"/>
        <v>19920.852768201621</v>
      </c>
      <c r="J424" s="36"/>
    </row>
    <row r="425" spans="1:10" s="23" customFormat="1" ht="18" x14ac:dyDescent="0.35">
      <c r="B425" s="17"/>
      <c r="D425" s="21">
        <f>D423*2080</f>
        <v>186745.66012239162</v>
      </c>
      <c r="E425" s="21">
        <f t="shared" ref="E425:I425" si="148">E423*2080</f>
        <v>196199.65916608766</v>
      </c>
      <c r="F425" s="21">
        <f t="shared" si="148"/>
        <v>206132.26691137083</v>
      </c>
      <c r="G425" s="21">
        <f t="shared" si="148"/>
        <v>216567.71292375895</v>
      </c>
      <c r="H425" s="21">
        <f t="shared" si="148"/>
        <v>227531.4533905242</v>
      </c>
      <c r="I425" s="21">
        <f t="shared" si="148"/>
        <v>239050.23321841945</v>
      </c>
      <c r="J425" s="36"/>
    </row>
    <row r="426" spans="1:10" s="23" customFormat="1" x14ac:dyDescent="0.25">
      <c r="A426" s="28"/>
      <c r="B426" s="22"/>
      <c r="J426" s="36"/>
    </row>
    <row r="427" spans="1:10" s="23" customFormat="1" ht="18" x14ac:dyDescent="0.35">
      <c r="D427" s="9"/>
      <c r="E427" s="9"/>
      <c r="F427" s="9"/>
      <c r="G427" s="9"/>
      <c r="H427" s="9"/>
      <c r="I427" s="9"/>
      <c r="J427" s="36"/>
    </row>
    <row r="428" spans="1:10" s="23" customFormat="1" ht="18" x14ac:dyDescent="0.35">
      <c r="A428" s="49" t="s">
        <v>135</v>
      </c>
      <c r="B428" s="17">
        <v>82</v>
      </c>
      <c r="D428" s="45">
        <v>92.02610655069779</v>
      </c>
      <c r="E428" s="45">
        <v>96.684928194826853</v>
      </c>
      <c r="F428" s="45">
        <v>101.57960268468995</v>
      </c>
      <c r="G428" s="45">
        <v>106.72207007060236</v>
      </c>
      <c r="H428" s="45">
        <v>112.12487486792656</v>
      </c>
      <c r="I428" s="45">
        <v>117.80119665811533</v>
      </c>
      <c r="J428" s="36"/>
    </row>
    <row r="429" spans="1:10" s="23" customFormat="1" ht="18" x14ac:dyDescent="0.35">
      <c r="A429" s="9"/>
      <c r="B429" s="17"/>
      <c r="D429" s="20">
        <f>D430/12</f>
        <v>15951.191802120949</v>
      </c>
      <c r="E429" s="20">
        <f t="shared" ref="E429:I429" si="149">E430/12</f>
        <v>16758.720887103322</v>
      </c>
      <c r="F429" s="20">
        <f t="shared" si="149"/>
        <v>17607.131132012924</v>
      </c>
      <c r="G429" s="20">
        <f t="shared" si="149"/>
        <v>18498.492145571076</v>
      </c>
      <c r="H429" s="20">
        <f t="shared" si="149"/>
        <v>19434.978310440605</v>
      </c>
      <c r="I429" s="20">
        <f t="shared" si="149"/>
        <v>20418.874087406657</v>
      </c>
      <c r="J429" s="36"/>
    </row>
    <row r="430" spans="1:10" s="23" customFormat="1" ht="18" x14ac:dyDescent="0.35">
      <c r="A430" s="9"/>
      <c r="B430" s="17"/>
      <c r="D430" s="21">
        <f>D428*2080</f>
        <v>191414.30162545139</v>
      </c>
      <c r="E430" s="21">
        <f t="shared" ref="E430:I430" si="150">E428*2080</f>
        <v>201104.65064523986</v>
      </c>
      <c r="F430" s="21">
        <f t="shared" si="150"/>
        <v>211285.57358415509</v>
      </c>
      <c r="G430" s="21">
        <f t="shared" si="150"/>
        <v>221981.90574685289</v>
      </c>
      <c r="H430" s="21">
        <f t="shared" si="150"/>
        <v>233219.73972528725</v>
      </c>
      <c r="I430" s="21">
        <f t="shared" si="150"/>
        <v>245026.48904887988</v>
      </c>
      <c r="J430" s="36"/>
    </row>
    <row r="431" spans="1:10" s="23" customFormat="1" ht="18" x14ac:dyDescent="0.25">
      <c r="A431" s="33"/>
      <c r="B431" s="22"/>
      <c r="J431" s="36"/>
    </row>
    <row r="432" spans="1:10" ht="18.75" customHeight="1" x14ac:dyDescent="0.35">
      <c r="A432" s="9"/>
      <c r="B432" s="17"/>
      <c r="C432" s="18"/>
    </row>
    <row r="433" spans="1:9" ht="18" x14ac:dyDescent="0.35">
      <c r="A433" s="9"/>
      <c r="B433" s="4"/>
      <c r="C433" s="18"/>
      <c r="D433" s="9"/>
      <c r="E433" s="9"/>
      <c r="F433" s="9"/>
      <c r="G433" s="9"/>
      <c r="H433" s="9"/>
      <c r="I433" s="9"/>
    </row>
    <row r="434" spans="1:9" ht="18" x14ac:dyDescent="0.35">
      <c r="A434" s="9"/>
      <c r="B434" s="40"/>
      <c r="C434" s="18"/>
      <c r="D434" s="25"/>
      <c r="E434" s="25"/>
      <c r="F434" s="25"/>
      <c r="G434" s="25"/>
      <c r="H434" s="25"/>
      <c r="I434" s="25"/>
    </row>
    <row r="435" spans="1:9" ht="18" x14ac:dyDescent="0.35">
      <c r="A435" s="9"/>
      <c r="B435" s="41"/>
      <c r="C435" s="9"/>
      <c r="D435" s="26"/>
      <c r="E435" s="26"/>
      <c r="F435" s="26"/>
      <c r="G435" s="26"/>
      <c r="H435" s="26"/>
      <c r="I435" s="26"/>
    </row>
    <row r="436" spans="1:9" ht="18" x14ac:dyDescent="0.35">
      <c r="A436" s="9"/>
      <c r="B436" s="41"/>
      <c r="C436" s="9"/>
      <c r="D436" s="9"/>
      <c r="E436" s="9"/>
      <c r="F436" s="9"/>
      <c r="G436" s="9"/>
      <c r="H436" s="9"/>
      <c r="I436" s="9"/>
    </row>
    <row r="437" spans="1:9" ht="18" x14ac:dyDescent="0.35">
      <c r="B437" s="4"/>
      <c r="C437" s="9"/>
      <c r="D437" s="24"/>
      <c r="E437" s="24"/>
      <c r="F437" s="19"/>
      <c r="G437" s="19"/>
      <c r="H437" s="19"/>
      <c r="I437" s="20"/>
    </row>
    <row r="438" spans="1:9" ht="18" x14ac:dyDescent="0.35">
      <c r="A438" s="9"/>
      <c r="B438" s="41"/>
      <c r="C438" s="9"/>
      <c r="D438" s="25"/>
      <c r="E438" s="25"/>
      <c r="F438" s="20"/>
      <c r="G438" s="20"/>
      <c r="H438" s="20"/>
      <c r="I438" s="20"/>
    </row>
    <row r="439" spans="1:9" ht="18" x14ac:dyDescent="0.35">
      <c r="A439" s="9"/>
      <c r="B439" s="41"/>
      <c r="C439" s="9"/>
      <c r="D439" s="26"/>
      <c r="E439" s="26"/>
      <c r="F439" s="21"/>
      <c r="G439" s="21"/>
      <c r="H439" s="21"/>
      <c r="I439" s="20"/>
    </row>
    <row r="440" spans="1:9" ht="18" x14ac:dyDescent="0.35">
      <c r="A440" s="9"/>
      <c r="B440" s="41"/>
      <c r="C440" s="9"/>
      <c r="D440" s="9"/>
      <c r="E440" s="9"/>
      <c r="F440" s="9"/>
      <c r="G440" s="9"/>
      <c r="H440" s="9"/>
      <c r="I440" s="9"/>
    </row>
    <row r="441" spans="1:9" ht="18" x14ac:dyDescent="0.35">
      <c r="A441" s="9"/>
      <c r="B441" s="41"/>
      <c r="C441" s="9"/>
      <c r="D441" s="9"/>
      <c r="E441" s="9"/>
      <c r="F441" s="9"/>
      <c r="G441" s="9"/>
      <c r="H441" s="9"/>
      <c r="I441" s="9"/>
    </row>
    <row r="442" spans="1:9" ht="18" x14ac:dyDescent="0.35">
      <c r="A442" s="34"/>
      <c r="B442" s="35"/>
      <c r="C442" s="34"/>
      <c r="D442" s="34"/>
      <c r="E442" s="34"/>
      <c r="F442" s="34"/>
      <c r="G442" s="34"/>
      <c r="H442" s="34"/>
      <c r="I442" s="34"/>
    </row>
    <row r="443" spans="1:9" ht="18" x14ac:dyDescent="0.35">
      <c r="A443" s="34"/>
      <c r="B443" s="35"/>
      <c r="C443" s="34"/>
      <c r="D443" s="34"/>
      <c r="E443" s="34"/>
      <c r="F443" s="34"/>
      <c r="G443" s="34"/>
      <c r="H443" s="34"/>
      <c r="I443" s="34"/>
    </row>
    <row r="444" spans="1:9" ht="18" x14ac:dyDescent="0.35">
      <c r="A444" s="34"/>
      <c r="B444" s="35"/>
      <c r="C444" s="34"/>
      <c r="D444" s="34"/>
      <c r="E444" s="34"/>
      <c r="F444" s="34"/>
      <c r="G444" s="34"/>
      <c r="H444" s="34"/>
      <c r="I444" s="34"/>
    </row>
    <row r="445" spans="1:9" ht="18" x14ac:dyDescent="0.35">
      <c r="A445" s="34"/>
      <c r="B445" s="35"/>
      <c r="C445" s="34"/>
      <c r="D445" s="34"/>
      <c r="E445" s="34"/>
      <c r="F445" s="34"/>
      <c r="G445" s="34"/>
      <c r="H445" s="34"/>
      <c r="I445" s="34"/>
    </row>
    <row r="446" spans="1:9" ht="18" x14ac:dyDescent="0.35">
      <c r="A446" s="34"/>
      <c r="B446" s="35"/>
      <c r="C446" s="34"/>
      <c r="D446" s="34"/>
      <c r="E446" s="34"/>
      <c r="F446" s="34"/>
      <c r="G446" s="34"/>
      <c r="H446" s="34"/>
      <c r="I446" s="34"/>
    </row>
    <row r="447" spans="1:9" ht="18" x14ac:dyDescent="0.35">
      <c r="A447" s="34"/>
      <c r="B447" s="35"/>
      <c r="C447" s="34"/>
      <c r="D447" s="34"/>
      <c r="E447" s="34"/>
      <c r="F447" s="34"/>
      <c r="G447" s="34"/>
      <c r="H447" s="34"/>
      <c r="I447" s="34"/>
    </row>
    <row r="448" spans="1:9" ht="18" x14ac:dyDescent="0.35">
      <c r="A448" s="34"/>
    </row>
    <row r="449" spans="1:11" ht="18" x14ac:dyDescent="0.35">
      <c r="A449" s="34"/>
    </row>
    <row r="450" spans="1:11" ht="18" x14ac:dyDescent="0.35">
      <c r="A450" s="34"/>
    </row>
    <row r="451" spans="1:11" ht="18" x14ac:dyDescent="0.35">
      <c r="A451" s="34"/>
    </row>
    <row r="452" spans="1:11" ht="18" x14ac:dyDescent="0.35">
      <c r="A452" s="34"/>
    </row>
    <row r="453" spans="1:11" ht="18" x14ac:dyDescent="0.35">
      <c r="A453" s="34"/>
    </row>
    <row r="454" spans="1:11" s="8" customFormat="1" ht="18" x14ac:dyDescent="0.35">
      <c r="A454" s="34"/>
      <c r="C454" s="4"/>
      <c r="D454" s="4"/>
      <c r="E454" s="4"/>
      <c r="F454" s="4"/>
      <c r="G454" s="4"/>
      <c r="H454" s="4"/>
      <c r="I454" s="4"/>
      <c r="J454" s="4"/>
      <c r="K454" s="4"/>
    </row>
    <row r="455" spans="1:11" s="8" customFormat="1" ht="18" x14ac:dyDescent="0.35">
      <c r="A455" s="34"/>
      <c r="C455" s="4"/>
      <c r="D455" s="4"/>
      <c r="E455" s="4"/>
      <c r="F455" s="4"/>
      <c r="G455" s="4"/>
      <c r="H455" s="4"/>
      <c r="I455" s="4"/>
      <c r="J455" s="4"/>
      <c r="K455" s="4"/>
    </row>
    <row r="456" spans="1:11" s="8" customFormat="1" ht="18" x14ac:dyDescent="0.35">
      <c r="A456" s="34"/>
      <c r="C456" s="4"/>
      <c r="D456" s="4"/>
      <c r="E456" s="4"/>
      <c r="F456" s="4"/>
      <c r="G456" s="4"/>
      <c r="H456" s="4"/>
      <c r="I456" s="4"/>
      <c r="J456" s="4"/>
      <c r="K456" s="4"/>
    </row>
    <row r="457" spans="1:11" s="8" customFormat="1" ht="18" x14ac:dyDescent="0.35">
      <c r="A457" s="34"/>
      <c r="C457" s="4"/>
      <c r="D457" s="4"/>
      <c r="E457" s="4"/>
      <c r="F457" s="4"/>
      <c r="G457" s="4"/>
      <c r="H457" s="4"/>
      <c r="I457" s="4"/>
      <c r="J457" s="4"/>
      <c r="K457" s="4"/>
    </row>
    <row r="458" spans="1:11" s="8" customFormat="1" ht="18" x14ac:dyDescent="0.35">
      <c r="A458" s="34"/>
      <c r="C458" s="4"/>
      <c r="D458" s="4"/>
      <c r="E458" s="4"/>
      <c r="F458" s="4"/>
      <c r="G458" s="4"/>
      <c r="H458" s="4"/>
      <c r="I458" s="4"/>
      <c r="J458" s="4"/>
      <c r="K458" s="4"/>
    </row>
    <row r="459" spans="1:11" s="8" customFormat="1" ht="18" x14ac:dyDescent="0.35">
      <c r="A459" s="34"/>
      <c r="C459" s="4"/>
      <c r="D459" s="4"/>
      <c r="E459" s="4"/>
      <c r="F459" s="4"/>
      <c r="G459" s="4"/>
      <c r="H459" s="4"/>
      <c r="I459" s="4"/>
      <c r="J459" s="4"/>
      <c r="K459" s="4"/>
    </row>
    <row r="460" spans="1:11" s="8" customFormat="1" ht="18" x14ac:dyDescent="0.35">
      <c r="A460" s="34"/>
      <c r="C460" s="4"/>
      <c r="D460" s="4"/>
      <c r="E460" s="4"/>
      <c r="F460" s="4"/>
      <c r="G460" s="4"/>
      <c r="H460" s="4"/>
      <c r="I460" s="4"/>
      <c r="J460" s="4"/>
      <c r="K460" s="4"/>
    </row>
    <row r="461" spans="1:11" s="8" customFormat="1" ht="18" x14ac:dyDescent="0.35">
      <c r="A461" s="34"/>
      <c r="C461" s="4"/>
      <c r="D461" s="4"/>
      <c r="E461" s="4"/>
      <c r="F461" s="4"/>
      <c r="G461" s="4"/>
      <c r="H461" s="4"/>
      <c r="I461" s="4"/>
      <c r="J461" s="4"/>
      <c r="K461" s="4"/>
    </row>
    <row r="462" spans="1:11" s="8" customFormat="1" ht="18" x14ac:dyDescent="0.35">
      <c r="A462" s="34"/>
      <c r="C462" s="4"/>
      <c r="D462" s="4"/>
      <c r="E462" s="4"/>
      <c r="F462" s="4"/>
      <c r="G462" s="4"/>
      <c r="H462" s="4"/>
      <c r="I462" s="4"/>
      <c r="J462" s="4"/>
      <c r="K462" s="4"/>
    </row>
    <row r="463" spans="1:11" s="8" customFormat="1" ht="18" x14ac:dyDescent="0.35">
      <c r="A463" s="34"/>
      <c r="C463" s="4"/>
      <c r="D463" s="4"/>
      <c r="E463" s="4"/>
      <c r="F463" s="4"/>
      <c r="G463" s="4"/>
      <c r="H463" s="4"/>
      <c r="I463" s="4"/>
      <c r="J463" s="4"/>
      <c r="K463" s="4"/>
    </row>
    <row r="464" spans="1:11" s="8" customFormat="1" ht="18" x14ac:dyDescent="0.35">
      <c r="A464" s="34"/>
      <c r="C464" s="4"/>
      <c r="D464" s="4"/>
      <c r="E464" s="4"/>
      <c r="F464" s="4"/>
      <c r="G464" s="4"/>
      <c r="H464" s="4"/>
      <c r="I464" s="4"/>
      <c r="J464" s="4"/>
      <c r="K464" s="4"/>
    </row>
    <row r="465" spans="1:11" s="8" customFormat="1" ht="18" x14ac:dyDescent="0.35">
      <c r="A465" s="34"/>
      <c r="C465" s="4"/>
      <c r="D465" s="4"/>
      <c r="E465" s="4"/>
      <c r="F465" s="4"/>
      <c r="G465" s="4"/>
      <c r="H465" s="4"/>
      <c r="I465" s="4"/>
      <c r="J465" s="4"/>
      <c r="K465" s="4"/>
    </row>
    <row r="466" spans="1:11" s="8" customFormat="1" ht="18" x14ac:dyDescent="0.35">
      <c r="A466" s="34"/>
      <c r="C466" s="4"/>
      <c r="D466" s="4"/>
      <c r="E466" s="4"/>
      <c r="F466" s="4"/>
      <c r="G466" s="4"/>
      <c r="H466" s="4"/>
      <c r="I466" s="4"/>
      <c r="J466" s="4"/>
      <c r="K466" s="4"/>
    </row>
    <row r="467" spans="1:11" s="8" customFormat="1" ht="18" x14ac:dyDescent="0.35">
      <c r="A467" s="34"/>
      <c r="C467" s="4"/>
      <c r="D467" s="4"/>
      <c r="E467" s="4"/>
      <c r="F467" s="4"/>
      <c r="G467" s="4"/>
      <c r="H467" s="4"/>
      <c r="I467" s="4"/>
      <c r="J467" s="4"/>
      <c r="K467" s="4"/>
    </row>
    <row r="468" spans="1:11" s="8" customFormat="1" ht="18" x14ac:dyDescent="0.35">
      <c r="A468" s="34"/>
      <c r="C468" s="4"/>
      <c r="D468" s="4"/>
      <c r="E468" s="4"/>
      <c r="F468" s="4"/>
      <c r="G468" s="4"/>
      <c r="H468" s="4"/>
      <c r="I468" s="4"/>
      <c r="J468" s="4"/>
      <c r="K468" s="4"/>
    </row>
    <row r="469" spans="1:11" s="8" customFormat="1" ht="8.25" customHeight="1" x14ac:dyDescent="0.35">
      <c r="A469" s="34"/>
      <c r="C469" s="4"/>
      <c r="D469" s="4"/>
      <c r="E469" s="4"/>
      <c r="F469" s="4"/>
      <c r="G469" s="4"/>
      <c r="H469" s="4"/>
      <c r="I469" s="4"/>
      <c r="J469" s="4"/>
      <c r="K469" s="4"/>
    </row>
    <row r="470" spans="1:11" s="8" customFormat="1" ht="18" x14ac:dyDescent="0.35">
      <c r="A470" s="34"/>
      <c r="C470" s="4"/>
      <c r="D470" s="4"/>
      <c r="E470" s="4"/>
      <c r="F470" s="4"/>
      <c r="G470" s="4"/>
      <c r="H470" s="4"/>
      <c r="I470" s="4"/>
      <c r="J470" s="4"/>
      <c r="K470" s="4"/>
    </row>
    <row r="471" spans="1:11" s="8" customFormat="1" ht="18" x14ac:dyDescent="0.35">
      <c r="A471" s="34"/>
      <c r="C471" s="4"/>
      <c r="D471" s="4"/>
      <c r="E471" s="4"/>
      <c r="F471" s="4"/>
      <c r="G471" s="4"/>
      <c r="H471" s="4"/>
      <c r="I471" s="4"/>
      <c r="J471" s="4"/>
      <c r="K471" s="4"/>
    </row>
    <row r="472" spans="1:11" s="8" customFormat="1" ht="18" x14ac:dyDescent="0.35">
      <c r="A472" s="34"/>
      <c r="C472" s="4"/>
      <c r="D472" s="4"/>
      <c r="E472" s="4"/>
      <c r="F472" s="4"/>
      <c r="G472" s="4"/>
      <c r="H472" s="4"/>
      <c r="I472" s="4"/>
      <c r="J472" s="4"/>
      <c r="K472" s="4"/>
    </row>
    <row r="473" spans="1:11" s="8" customFormat="1" x14ac:dyDescent="0.3">
      <c r="A473" s="1"/>
      <c r="C473" s="4"/>
      <c r="D473" s="4"/>
      <c r="E473" s="4"/>
      <c r="F473" s="4"/>
      <c r="G473" s="4"/>
      <c r="H473" s="4"/>
      <c r="I473" s="4"/>
      <c r="J473" s="4"/>
      <c r="K473" s="4"/>
    </row>
    <row r="474" spans="1:11" s="8" customFormat="1" x14ac:dyDescent="0.3">
      <c r="A474" s="1"/>
      <c r="C474" s="4"/>
      <c r="D474" s="4"/>
      <c r="E474" s="4"/>
      <c r="F474" s="4"/>
      <c r="G474" s="4"/>
      <c r="H474" s="4"/>
      <c r="I474" s="4"/>
      <c r="J474" s="4"/>
      <c r="K474" s="4"/>
    </row>
    <row r="475" spans="1:11" s="8" customFormat="1" x14ac:dyDescent="0.3">
      <c r="A475" s="1"/>
      <c r="C475" s="4"/>
      <c r="D475" s="4"/>
      <c r="E475" s="4"/>
      <c r="F475" s="4"/>
      <c r="G475" s="4"/>
      <c r="H475" s="4"/>
      <c r="I475" s="4"/>
      <c r="J475" s="4"/>
      <c r="K475" s="4"/>
    </row>
    <row r="476" spans="1:11" s="8" customFormat="1" x14ac:dyDescent="0.3">
      <c r="A476" s="1"/>
      <c r="C476" s="4"/>
      <c r="D476" s="4"/>
      <c r="E476" s="4"/>
      <c r="F476" s="4"/>
      <c r="G476" s="4"/>
      <c r="H476" s="4"/>
      <c r="I476" s="4"/>
      <c r="J476" s="4"/>
      <c r="K476" s="4"/>
    </row>
    <row r="477" spans="1:11" s="8" customFormat="1" x14ac:dyDescent="0.3">
      <c r="A477" s="1"/>
      <c r="C477" s="4"/>
      <c r="D477" s="4"/>
      <c r="E477" s="4"/>
      <c r="F477" s="4"/>
      <c r="G477" s="4"/>
      <c r="H477" s="4"/>
      <c r="I477" s="4"/>
      <c r="J477" s="4"/>
      <c r="K477" s="4"/>
    </row>
    <row r="478" spans="1:11" s="8" customFormat="1" x14ac:dyDescent="0.3">
      <c r="A478" s="1"/>
      <c r="C478" s="4"/>
      <c r="D478" s="4"/>
      <c r="E478" s="4"/>
      <c r="F478" s="4"/>
      <c r="G478" s="4"/>
      <c r="H478" s="4"/>
      <c r="I478" s="4"/>
      <c r="J478" s="4"/>
      <c r="K478" s="4"/>
    </row>
    <row r="479" spans="1:11" s="8" customFormat="1" x14ac:dyDescent="0.3">
      <c r="A479" s="1"/>
      <c r="C479" s="4"/>
      <c r="D479" s="4"/>
      <c r="E479" s="4"/>
      <c r="F479" s="4"/>
      <c r="G479" s="4"/>
      <c r="H479" s="4"/>
      <c r="I479" s="4"/>
      <c r="J479" s="4"/>
      <c r="K479" s="4"/>
    </row>
    <row r="480" spans="1:11" s="8" customFormat="1" x14ac:dyDescent="0.3">
      <c r="A480" s="1"/>
      <c r="C480" s="4"/>
      <c r="D480" s="4"/>
      <c r="E480" s="4"/>
      <c r="F480" s="4"/>
      <c r="G480" s="4"/>
      <c r="H480" s="4"/>
      <c r="I480" s="4"/>
      <c r="J480" s="4"/>
      <c r="K480" s="4"/>
    </row>
    <row r="481" spans="1:11" s="8" customFormat="1" x14ac:dyDescent="0.3">
      <c r="A481" s="1"/>
      <c r="C481" s="4"/>
      <c r="D481" s="4"/>
      <c r="E481" s="4"/>
      <c r="F481" s="4"/>
      <c r="G481" s="4"/>
      <c r="H481" s="4"/>
      <c r="I481" s="4"/>
      <c r="J481" s="4"/>
      <c r="K481" s="4"/>
    </row>
    <row r="482" spans="1:11" s="8" customFormat="1" x14ac:dyDescent="0.3">
      <c r="A482" s="1"/>
      <c r="C482" s="4"/>
      <c r="D482" s="4"/>
      <c r="E482" s="4"/>
      <c r="F482" s="4"/>
      <c r="G482" s="4"/>
      <c r="H482" s="4"/>
      <c r="I482" s="4"/>
      <c r="J482" s="4"/>
      <c r="K482" s="4"/>
    </row>
    <row r="483" spans="1:11" s="8" customFormat="1" x14ac:dyDescent="0.3">
      <c r="A483" s="1"/>
      <c r="C483" s="4"/>
      <c r="D483" s="4"/>
      <c r="E483" s="4"/>
      <c r="F483" s="4"/>
      <c r="G483" s="4"/>
      <c r="H483" s="4"/>
      <c r="I483" s="4"/>
      <c r="J483" s="4"/>
      <c r="K483" s="4"/>
    </row>
    <row r="484" spans="1:11" s="8" customFormat="1" x14ac:dyDescent="0.3">
      <c r="A484" s="1"/>
      <c r="C484" s="4"/>
      <c r="D484" s="4"/>
      <c r="E484" s="4"/>
      <c r="F484" s="4"/>
      <c r="G484" s="4"/>
      <c r="H484" s="4"/>
      <c r="I484" s="4"/>
      <c r="J484" s="4"/>
      <c r="K484" s="4"/>
    </row>
    <row r="485" spans="1:11" s="8" customFormat="1" x14ac:dyDescent="0.3">
      <c r="A485" s="1"/>
      <c r="C485" s="4"/>
      <c r="D485" s="4"/>
      <c r="E485" s="4"/>
      <c r="F485" s="4"/>
      <c r="G485" s="4"/>
      <c r="H485" s="4"/>
      <c r="I485" s="4"/>
      <c r="J485" s="4"/>
      <c r="K485" s="4"/>
    </row>
    <row r="486" spans="1:11" s="8" customFormat="1" x14ac:dyDescent="0.3">
      <c r="A486" s="1"/>
      <c r="C486" s="4"/>
      <c r="D486" s="4"/>
      <c r="E486" s="4"/>
      <c r="F486" s="4"/>
      <c r="G486" s="4"/>
      <c r="H486" s="4"/>
      <c r="I486" s="4"/>
      <c r="J486" s="4"/>
      <c r="K486" s="4"/>
    </row>
    <row r="487" spans="1:11" s="8" customFormat="1" x14ac:dyDescent="0.3">
      <c r="A487" s="1"/>
      <c r="C487" s="4"/>
      <c r="D487" s="4"/>
      <c r="E487" s="4"/>
      <c r="F487" s="4"/>
      <c r="G487" s="4"/>
      <c r="H487" s="4"/>
      <c r="I487" s="4"/>
      <c r="J487" s="4"/>
      <c r="K487" s="4"/>
    </row>
    <row r="488" spans="1:11" s="8" customFormat="1" x14ac:dyDescent="0.3">
      <c r="A488" s="1"/>
      <c r="C488" s="4"/>
      <c r="D488" s="4"/>
      <c r="E488" s="4"/>
      <c r="F488" s="4"/>
      <c r="G488" s="4"/>
      <c r="H488" s="4"/>
      <c r="I488" s="4"/>
      <c r="J488" s="4"/>
      <c r="K488" s="4"/>
    </row>
    <row r="489" spans="1:11" s="8" customFormat="1" x14ac:dyDescent="0.3">
      <c r="A489" s="1"/>
      <c r="C489" s="4"/>
      <c r="D489" s="4"/>
      <c r="E489" s="4"/>
      <c r="F489" s="4"/>
      <c r="G489" s="4"/>
      <c r="H489" s="4"/>
      <c r="I489" s="4"/>
      <c r="J489" s="4"/>
      <c r="K489" s="4"/>
    </row>
    <row r="490" spans="1:11" s="8" customFormat="1" x14ac:dyDescent="0.3">
      <c r="A490" s="1"/>
      <c r="C490" s="4"/>
      <c r="D490" s="4"/>
      <c r="E490" s="4"/>
      <c r="F490" s="4"/>
      <c r="G490" s="4"/>
      <c r="H490" s="4"/>
      <c r="I490" s="4"/>
      <c r="J490" s="4"/>
      <c r="K490" s="4"/>
    </row>
    <row r="491" spans="1:11" s="8" customFormat="1" x14ac:dyDescent="0.3">
      <c r="A491" s="1"/>
      <c r="C491" s="4"/>
      <c r="D491" s="4"/>
      <c r="E491" s="4"/>
      <c r="F491" s="4"/>
      <c r="G491" s="4"/>
      <c r="H491" s="4"/>
      <c r="I491" s="4"/>
      <c r="J491" s="4"/>
      <c r="K491" s="4"/>
    </row>
    <row r="492" spans="1:11" s="8" customFormat="1" x14ac:dyDescent="0.3">
      <c r="A492" s="1"/>
      <c r="C492" s="4"/>
      <c r="D492" s="4"/>
      <c r="E492" s="4"/>
      <c r="F492" s="4"/>
      <c r="G492" s="4"/>
      <c r="H492" s="4"/>
      <c r="I492" s="4"/>
      <c r="J492" s="4"/>
      <c r="K492" s="4"/>
    </row>
    <row r="493" spans="1:11" s="8" customFormat="1" x14ac:dyDescent="0.3">
      <c r="A493" s="1"/>
      <c r="C493" s="4"/>
      <c r="D493" s="4"/>
      <c r="E493" s="4"/>
      <c r="F493" s="4"/>
      <c r="G493" s="4"/>
      <c r="H493" s="4"/>
      <c r="I493" s="4"/>
      <c r="J493" s="4"/>
      <c r="K493" s="4"/>
    </row>
    <row r="494" spans="1:11" s="8" customFormat="1" x14ac:dyDescent="0.3">
      <c r="A494" s="1"/>
      <c r="C494" s="4"/>
      <c r="D494" s="4"/>
      <c r="E494" s="4"/>
      <c r="F494" s="4"/>
      <c r="G494" s="4"/>
      <c r="H494" s="4"/>
      <c r="I494" s="4"/>
      <c r="J494" s="4"/>
      <c r="K494" s="4"/>
    </row>
    <row r="495" spans="1:11" s="8" customFormat="1" x14ac:dyDescent="0.3">
      <c r="A495" s="1"/>
      <c r="C495" s="4"/>
      <c r="D495" s="4"/>
      <c r="E495" s="4"/>
      <c r="F495" s="4"/>
      <c r="G495" s="4"/>
      <c r="H495" s="4"/>
      <c r="I495" s="4"/>
      <c r="J495" s="4"/>
      <c r="K495" s="4"/>
    </row>
    <row r="496" spans="1:11" s="8" customFormat="1" x14ac:dyDescent="0.3">
      <c r="A496" s="1"/>
      <c r="C496" s="4"/>
      <c r="D496" s="4"/>
      <c r="E496" s="4"/>
      <c r="F496" s="4"/>
      <c r="G496" s="4"/>
      <c r="H496" s="4"/>
      <c r="I496" s="4"/>
      <c r="J496" s="4"/>
      <c r="K496" s="4"/>
    </row>
    <row r="497" spans="1:11" s="8" customFormat="1" x14ac:dyDescent="0.3">
      <c r="A497" s="1"/>
      <c r="C497" s="4"/>
      <c r="D497" s="4"/>
      <c r="E497" s="4"/>
      <c r="F497" s="4"/>
      <c r="G497" s="4"/>
      <c r="H497" s="4"/>
      <c r="I497" s="4"/>
      <c r="J497" s="4"/>
      <c r="K497" s="4"/>
    </row>
    <row r="498" spans="1:11" s="8" customFormat="1" x14ac:dyDescent="0.3">
      <c r="A498" s="1"/>
      <c r="C498" s="4"/>
      <c r="D498" s="4"/>
      <c r="E498" s="4"/>
      <c r="F498" s="4"/>
      <c r="G498" s="4"/>
      <c r="H498" s="4"/>
      <c r="I498" s="4"/>
      <c r="J498" s="4"/>
      <c r="K498" s="4"/>
    </row>
    <row r="499" spans="1:11" s="8" customFormat="1" x14ac:dyDescent="0.3">
      <c r="A499" s="1"/>
      <c r="C499" s="4"/>
      <c r="D499" s="4"/>
      <c r="E499" s="4"/>
      <c r="F499" s="4"/>
      <c r="G499" s="4"/>
      <c r="H499" s="4"/>
      <c r="I499" s="4"/>
      <c r="J499" s="4"/>
      <c r="K499" s="4"/>
    </row>
    <row r="500" spans="1:11" s="8" customFormat="1" x14ac:dyDescent="0.3">
      <c r="A500" s="1"/>
      <c r="C500" s="4"/>
      <c r="D500" s="4"/>
      <c r="E500" s="4"/>
      <c r="F500" s="4"/>
      <c r="G500" s="4"/>
      <c r="H500" s="4"/>
      <c r="I500" s="4"/>
      <c r="J500" s="4"/>
      <c r="K500" s="4"/>
    </row>
    <row r="501" spans="1:11" s="8" customFormat="1" x14ac:dyDescent="0.3">
      <c r="A501" s="1"/>
      <c r="C501" s="4"/>
      <c r="D501" s="4"/>
      <c r="E501" s="4"/>
      <c r="F501" s="4"/>
      <c r="G501" s="4"/>
      <c r="H501" s="4"/>
      <c r="I501" s="4"/>
      <c r="J501" s="4"/>
      <c r="K501" s="4"/>
    </row>
    <row r="502" spans="1:11" s="8" customFormat="1" x14ac:dyDescent="0.3">
      <c r="A502" s="1"/>
      <c r="C502" s="4"/>
      <c r="D502" s="4"/>
      <c r="E502" s="4"/>
      <c r="F502" s="4"/>
      <c r="G502" s="4"/>
      <c r="H502" s="4"/>
      <c r="I502" s="4"/>
      <c r="J502" s="4"/>
      <c r="K502" s="4"/>
    </row>
    <row r="503" spans="1:11" s="8" customFormat="1" x14ac:dyDescent="0.3">
      <c r="A503" s="1"/>
      <c r="C503" s="4"/>
      <c r="D503" s="4"/>
      <c r="E503" s="4"/>
      <c r="F503" s="4"/>
      <c r="G503" s="4"/>
      <c r="H503" s="4"/>
      <c r="I503" s="4"/>
      <c r="J503" s="4"/>
      <c r="K503" s="4"/>
    </row>
    <row r="504" spans="1:11" s="8" customFormat="1" x14ac:dyDescent="0.3">
      <c r="A504" s="1"/>
      <c r="C504" s="4"/>
      <c r="D504" s="4"/>
      <c r="E504" s="4"/>
      <c r="F504" s="4"/>
      <c r="G504" s="4"/>
      <c r="H504" s="4"/>
      <c r="I504" s="4"/>
      <c r="J504" s="4"/>
      <c r="K504" s="4"/>
    </row>
    <row r="505" spans="1:11" s="8" customFormat="1" x14ac:dyDescent="0.3">
      <c r="A505" s="1"/>
      <c r="C505" s="4"/>
      <c r="D505" s="4"/>
      <c r="E505" s="4"/>
      <c r="F505" s="4"/>
      <c r="G505" s="4"/>
      <c r="H505" s="4"/>
      <c r="I505" s="4"/>
      <c r="J505" s="4"/>
      <c r="K505" s="4"/>
    </row>
    <row r="506" spans="1:11" s="8" customFormat="1" x14ac:dyDescent="0.3">
      <c r="A506" s="1"/>
      <c r="C506" s="4"/>
      <c r="D506" s="4"/>
      <c r="E506" s="4"/>
      <c r="F506" s="4"/>
      <c r="G506" s="4"/>
      <c r="H506" s="4"/>
      <c r="I506" s="4"/>
      <c r="J506" s="4"/>
      <c r="K506" s="4"/>
    </row>
    <row r="507" spans="1:11" s="8" customFormat="1" x14ac:dyDescent="0.3">
      <c r="A507" s="1"/>
      <c r="C507" s="4"/>
      <c r="D507" s="4"/>
      <c r="E507" s="4"/>
      <c r="F507" s="4"/>
      <c r="G507" s="4"/>
      <c r="H507" s="4"/>
      <c r="I507" s="4"/>
      <c r="J507" s="4"/>
      <c r="K507" s="4"/>
    </row>
    <row r="508" spans="1:11" s="8" customFormat="1" x14ac:dyDescent="0.3">
      <c r="A508" s="1"/>
      <c r="C508" s="4"/>
      <c r="D508" s="4"/>
      <c r="E508" s="4"/>
      <c r="F508" s="4"/>
      <c r="G508" s="4"/>
      <c r="H508" s="4"/>
      <c r="I508" s="4"/>
      <c r="J508" s="4"/>
      <c r="K508" s="4"/>
    </row>
    <row r="509" spans="1:11" s="8" customFormat="1" x14ac:dyDescent="0.3">
      <c r="A509" s="1"/>
      <c r="C509" s="4"/>
      <c r="D509" s="4"/>
      <c r="E509" s="4"/>
      <c r="F509" s="4"/>
      <c r="G509" s="4"/>
      <c r="H509" s="4"/>
      <c r="I509" s="4"/>
      <c r="J509" s="4"/>
      <c r="K509" s="4"/>
    </row>
    <row r="510" spans="1:11" s="8" customFormat="1" x14ac:dyDescent="0.3">
      <c r="A510" s="1"/>
      <c r="C510" s="4"/>
      <c r="D510" s="4"/>
      <c r="E510" s="4"/>
      <c r="F510" s="4"/>
      <c r="G510" s="4"/>
      <c r="H510" s="4"/>
      <c r="I510" s="4"/>
      <c r="J510" s="4"/>
      <c r="K510" s="4"/>
    </row>
    <row r="511" spans="1:11" s="8" customFormat="1" x14ac:dyDescent="0.3">
      <c r="A511" s="1"/>
      <c r="C511" s="4"/>
      <c r="D511" s="4"/>
      <c r="E511" s="4"/>
      <c r="F511" s="4"/>
      <c r="G511" s="4"/>
      <c r="H511" s="4"/>
      <c r="I511" s="4"/>
      <c r="J511" s="4"/>
      <c r="K511" s="4"/>
    </row>
    <row r="512" spans="1:11" s="8" customFormat="1" x14ac:dyDescent="0.3">
      <c r="A512" s="1"/>
      <c r="C512" s="4"/>
      <c r="D512" s="4"/>
      <c r="E512" s="4"/>
      <c r="F512" s="4"/>
      <c r="G512" s="4"/>
      <c r="H512" s="4"/>
      <c r="I512" s="4"/>
      <c r="J512" s="4"/>
      <c r="K512" s="4"/>
    </row>
    <row r="513" spans="1:11" s="8" customFormat="1" x14ac:dyDescent="0.3">
      <c r="A513" s="1"/>
      <c r="C513" s="4"/>
      <c r="D513" s="4"/>
      <c r="E513" s="4"/>
      <c r="F513" s="4"/>
      <c r="G513" s="4"/>
      <c r="H513" s="4"/>
      <c r="I513" s="4"/>
      <c r="J513" s="4"/>
      <c r="K513" s="4"/>
    </row>
    <row r="527" spans="1:11" ht="8.25" customHeight="1" x14ac:dyDescent="0.3"/>
  </sheetData>
  <mergeCells count="3">
    <mergeCell ref="A1:I1"/>
    <mergeCell ref="A2:I2"/>
    <mergeCell ref="A3:I3"/>
  </mergeCells>
  <pageMargins left="0.45" right="0.45" top="0.5" bottom="0.5" header="0.3" footer="0.3"/>
  <pageSetup scale="78" fitToHeight="99" orientation="landscape" verticalDpi="0" r:id="rId1"/>
  <headerFooter>
    <oddFooter>&amp;CUpdated 03.05.2026&amp;R&amp;P of 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CF95C8CEA0074789E6AF00FF62E165" ma:contentTypeVersion="4" ma:contentTypeDescription="Create a new document." ma:contentTypeScope="" ma:versionID="ac29d24caffbc1fb8dafaaecbf5b5717">
  <xsd:schema xmlns:xsd="http://www.w3.org/2001/XMLSchema" xmlns:xs="http://www.w3.org/2001/XMLSchema" xmlns:p="http://schemas.microsoft.com/office/2006/metadata/properties" xmlns:ns2="c1da824f-4ea6-48d4-81ab-1cb0be193c91" targetNamespace="http://schemas.microsoft.com/office/2006/metadata/properties" ma:root="true" ma:fieldsID="3ed982f9f975bdb564f663c92d932526" ns2:_="">
    <xsd:import namespace="c1da824f-4ea6-48d4-81ab-1cb0be193c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da824f-4ea6-48d4-81ab-1cb0be193c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8AFBE7E-417F-4AAA-A3D1-D649FFD330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766846-0E46-48D6-8A3C-8EAA25C724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da824f-4ea6-48d4-81ab-1cb0be193c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704082-53C9-495B-88F5-176EA22D5EC7}">
  <ds:schemaRefs>
    <ds:schemaRef ds:uri="http://purl.org/dc/elements/1.1/"/>
    <ds:schemaRef ds:uri="http://purl.org/dc/dcmitype/"/>
    <ds:schemaRef ds:uri="c1da824f-4ea6-48d4-81ab-1cb0be193c91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Final 2026 Schedule</vt:lpstr>
      <vt:lpstr>'Final 2026 Schedule'!Print_Area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3.15 cola</dc:title>
  <dc:creator>x</dc:creator>
  <cp:lastModifiedBy>Nancy Standifer</cp:lastModifiedBy>
  <cp:lastPrinted>2026-03-03T06:06:22Z</cp:lastPrinted>
  <dcterms:created xsi:type="dcterms:W3CDTF">1998-11-17T16:18:17Z</dcterms:created>
  <dcterms:modified xsi:type="dcterms:W3CDTF">2026-07-13T16:35:28Z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0x0101002DCF95C8CEA0074789E6AF00FF62E165</vt:lpwstr>
  </property>
</Properties>
</file>